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S2024\BUSI201-S2024-Quiz\BUSI201-S2024-Q03\"/>
    </mc:Choice>
  </mc:AlternateContent>
  <xr:revisionPtr revIDLastSave="0" documentId="13_ncr:1_{92002F7B-FFCC-4D30-8DD3-3750CA98BDD1}" xr6:coauthVersionLast="47" xr6:coauthVersionMax="47" xr10:uidLastSave="{00000000-0000-0000-0000-000000000000}"/>
  <bookViews>
    <workbookView xWindow="-28920" yWindow="-120" windowWidth="29040" windowHeight="15720" xr2:uid="{A4575AC9-D691-4957-A7D5-FBF1C5A8D07A}"/>
  </bookViews>
  <sheets>
    <sheet name="Quiz3-Sheet1-S01" sheetId="3" r:id="rId1"/>
    <sheet name="Quiz3-Sheet2-S01" sheetId="4" r:id="rId2"/>
  </sheets>
  <definedNames>
    <definedName name="_xlnm._FilterDatabase" localSheetId="1" hidden="1">'Quiz3-Sheet2-S01'!$H$4:$J$4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4" l="1"/>
  <c r="L13" i="4"/>
  <c r="L12" i="4"/>
  <c r="L11" i="4"/>
  <c r="L10" i="4"/>
  <c r="L9" i="4"/>
  <c r="L8" i="4"/>
  <c r="L7" i="4"/>
  <c r="L6" i="4"/>
  <c r="L5" i="4"/>
  <c r="J14" i="4"/>
  <c r="J13" i="4"/>
  <c r="J12" i="4"/>
  <c r="J11" i="4"/>
  <c r="J10" i="4"/>
  <c r="J9" i="4"/>
  <c r="J8" i="4"/>
  <c r="J7" i="4"/>
  <c r="J6" i="4"/>
  <c r="J5" i="4"/>
  <c r="I14" i="4"/>
  <c r="I13" i="4"/>
  <c r="I12" i="4"/>
  <c r="I11" i="4"/>
  <c r="I10" i="4"/>
  <c r="I9" i="4"/>
  <c r="I8" i="4"/>
  <c r="I7" i="4"/>
  <c r="I6" i="4"/>
  <c r="I5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6" i="4"/>
  <c r="F5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6" i="4"/>
  <c r="E5" i="4"/>
  <c r="M10" i="3"/>
  <c r="M9" i="3"/>
  <c r="M8" i="3"/>
  <c r="M7" i="3"/>
  <c r="M6" i="3"/>
  <c r="M5" i="3"/>
  <c r="L10" i="3"/>
  <c r="L9" i="3"/>
  <c r="L8" i="3"/>
  <c r="L7" i="3"/>
  <c r="L6" i="3"/>
  <c r="L5" i="3"/>
  <c r="I10" i="3"/>
  <c r="I9" i="3"/>
  <c r="I8" i="3"/>
  <c r="I7" i="3"/>
  <c r="I6" i="3"/>
  <c r="I5" i="3"/>
  <c r="H10" i="3"/>
  <c r="H9" i="3"/>
  <c r="H8" i="3"/>
  <c r="H7" i="3"/>
  <c r="H6" i="3"/>
  <c r="H5" i="3"/>
</calcChain>
</file>

<file path=xl/sharedStrings.xml><?xml version="1.0" encoding="utf-8"?>
<sst xmlns="http://schemas.openxmlformats.org/spreadsheetml/2006/main" count="688" uniqueCount="458">
  <si>
    <t>AUS</t>
  </si>
  <si>
    <t>AUT</t>
  </si>
  <si>
    <t>BEL</t>
  </si>
  <si>
    <t>BRA</t>
  </si>
  <si>
    <t>CAN</t>
  </si>
  <si>
    <t>CHL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</si>
  <si>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</si>
  <si>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</si>
  <si>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</si>
  <si>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</si>
  <si>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</si>
  <si>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</si>
  <si>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</si>
  <si>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</si>
  <si>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</si>
  <si>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IDN</t>
  </si>
  <si>
    <t>IRL</t>
  </si>
  <si>
    <t>ISR</t>
  </si>
  <si>
    <t>ITA</t>
  </si>
  <si>
    <t>JPN</t>
  </si>
  <si>
    <t>LVA</t>
  </si>
  <si>
    <t>LUX</t>
  </si>
  <si>
    <t>MEX</t>
  </si>
  <si>
    <t>NLD</t>
  </si>
  <si>
    <t>NZL</t>
  </si>
  <si>
    <t>NOR</t>
  </si>
  <si>
    <t>POL</t>
  </si>
  <si>
    <t>PRT</t>
  </si>
  <si>
    <t>RUS</t>
  </si>
  <si>
    <t>SVK</t>
  </si>
  <si>
    <t>SVN</t>
  </si>
  <si>
    <t>KOR</t>
  </si>
  <si>
    <t>ESP</t>
  </si>
  <si>
    <t>SWE</t>
  </si>
  <si>
    <t>CHE</t>
  </si>
  <si>
    <t>TUR</t>
  </si>
  <si>
    <t>GBR</t>
  </si>
  <si>
    <t>USA</t>
  </si>
  <si>
    <t>Afghanistan</t>
  </si>
  <si>
    <t>AFG</t>
  </si>
  <si>
    <t>Albania</t>
  </si>
  <si>
    <t>ALB</t>
  </si>
  <si>
    <t>Algeria</t>
  </si>
  <si>
    <t>DZA</t>
  </si>
  <si>
    <t>Andorra</t>
  </si>
  <si>
    <t>AND</t>
  </si>
  <si>
    <t>Angola</t>
  </si>
  <si>
    <t>AGO</t>
  </si>
  <si>
    <t>Antigua and Barbuda</t>
  </si>
  <si>
    <t>ATG</t>
  </si>
  <si>
    <t>Argentina</t>
  </si>
  <si>
    <t>ARG</t>
  </si>
  <si>
    <t>Armenia</t>
  </si>
  <si>
    <t>ARM</t>
  </si>
  <si>
    <t>Australia</t>
  </si>
  <si>
    <t>Austria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</si>
  <si>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</si>
  <si>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</si>
  <si>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</si>
  <si>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</si>
  <si>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</si>
  <si>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</si>
  <si>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</si>
  <si>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</si>
  <si>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</si>
  <si>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</si>
  <si>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</si>
  <si>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</si>
  <si>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</si>
  <si>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Belize</t>
  </si>
  <si>
    <t>BLZ</t>
  </si>
  <si>
    <t>Benin</t>
  </si>
  <si>
    <t>BEN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</si>
  <si>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</si>
  <si>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</si>
  <si>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</si>
  <si>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</si>
  <si>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</si>
  <si>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</si>
  <si>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</si>
  <si>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</si>
  <si>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</si>
  <si>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Brunei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</si>
  <si>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</si>
  <si>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</si>
  <si>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</si>
  <si>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</si>
  <si>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</si>
  <si>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</si>
  <si>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</si>
  <si>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</si>
  <si>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</si>
  <si>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</si>
  <si>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</si>
  <si>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</si>
  <si>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Cape Verde</t>
  </si>
  <si>
    <t>CPV</t>
  </si>
  <si>
    <t>Central African Republic</t>
  </si>
  <si>
    <t>CAF</t>
  </si>
  <si>
    <t>Chad</t>
  </si>
  <si>
    <t>TCD</t>
  </si>
  <si>
    <t>Chile</t>
  </si>
  <si>
    <t>China</t>
  </si>
  <si>
    <t>CHN</t>
  </si>
  <si>
    <t>Colombia</t>
  </si>
  <si>
    <t>COL</t>
  </si>
  <si>
    <t>Comoros</t>
  </si>
  <si>
    <t>COM</t>
  </si>
  <si>
    <t>Congo</t>
  </si>
  <si>
    <t>COG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</si>
  <si>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</si>
  <si>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</si>
  <si>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</si>
  <si>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</si>
  <si>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</si>
  <si>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</si>
  <si>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</si>
  <si>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</si>
  <si>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Cyprus</t>
  </si>
  <si>
    <t>CYP</t>
  </si>
  <si>
    <t>Czechia</t>
  </si>
  <si>
    <t>Democratic Republic of Congo</t>
  </si>
  <si>
    <t>COD</t>
  </si>
  <si>
    <t>Denmark</t>
  </si>
  <si>
    <t>Djibouti</t>
  </si>
  <si>
    <t>DJI</t>
  </si>
  <si>
    <t>Dominica</t>
  </si>
  <si>
    <t>DMA</t>
  </si>
  <si>
    <t>Dominican Republic</t>
  </si>
  <si>
    <t>DOM</t>
  </si>
  <si>
    <t>East Timor</t>
  </si>
  <si>
    <t>TLS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</si>
  <si>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</si>
  <si>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</si>
  <si>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</si>
  <si>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</si>
  <si>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</si>
  <si>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</si>
  <si>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</si>
  <si>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</si>
  <si>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</si>
  <si>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</si>
  <si>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</si>
  <si>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Eswatini</t>
  </si>
  <si>
    <t>SWZ</t>
  </si>
  <si>
    <t>Ethiopia</t>
  </si>
  <si>
    <t>ETH</t>
  </si>
  <si>
    <t>Fiji</t>
  </si>
  <si>
    <t>FJI</t>
  </si>
  <si>
    <t>Finland</t>
  </si>
  <si>
    <t>France</t>
  </si>
  <si>
    <t>Gabon</t>
  </si>
  <si>
    <t>GAB</t>
  </si>
  <si>
    <t>Gambia</t>
  </si>
  <si>
    <t>GMB</t>
  </si>
  <si>
    <t>Georgia</t>
  </si>
  <si>
    <t>GEO</t>
  </si>
  <si>
    <t>Germany</t>
  </si>
  <si>
    <t>Ghana</t>
  </si>
  <si>
    <t>GHA</t>
  </si>
  <si>
    <t>Greece</t>
  </si>
  <si>
    <t>Greenland</t>
  </si>
  <si>
    <t>GRL</t>
  </si>
  <si>
    <t>Grenada</t>
  </si>
  <si>
    <t>GRD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</si>
  <si>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</si>
  <si>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</si>
  <si>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</si>
  <si>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</si>
  <si>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</si>
  <si>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</si>
  <si>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</si>
  <si>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</si>
  <si>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</si>
  <si>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</si>
  <si>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</si>
  <si>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</si>
  <si>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Hungary</t>
  </si>
  <si>
    <t>Iceland</t>
  </si>
  <si>
    <t>India</t>
  </si>
  <si>
    <t>IND</t>
  </si>
  <si>
    <t>Indonesia</t>
  </si>
  <si>
    <t>Iran</t>
  </si>
  <si>
    <t>IRN</t>
  </si>
  <si>
    <t>Iraq</t>
  </si>
  <si>
    <t>IRQ</t>
  </si>
  <si>
    <t>Ireland</t>
  </si>
  <si>
    <t>Israel</t>
  </si>
  <si>
    <t>Italy</t>
  </si>
  <si>
    <t>Jamaica</t>
  </si>
  <si>
    <t>JAM</t>
  </si>
  <si>
    <t>Japan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</si>
  <si>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</si>
  <si>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</si>
  <si>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</si>
  <si>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</si>
  <si>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</si>
  <si>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</si>
  <si>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</si>
  <si>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</si>
  <si>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Kosovo</t>
  </si>
  <si>
    <t>OWID_KOS</t>
  </si>
  <si>
    <t>Kuwait</t>
  </si>
  <si>
    <t>KWT</t>
  </si>
  <si>
    <t>Kyrgyzstan</t>
  </si>
  <si>
    <t>KGZ</t>
  </si>
  <si>
    <t>Laos</t>
  </si>
  <si>
    <t>LAO</t>
  </si>
  <si>
    <t>Latvia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</si>
  <si>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</si>
  <si>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</si>
  <si>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</si>
  <si>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</si>
  <si>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</si>
  <si>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</si>
  <si>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</si>
  <si>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</si>
  <si>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Liechtenstein</t>
  </si>
  <si>
    <t>LIE</t>
  </si>
  <si>
    <t>Lithuania</t>
  </si>
  <si>
    <t>LTU</t>
  </si>
  <si>
    <t>Luxembourg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</si>
  <si>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</si>
  <si>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</si>
  <si>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</si>
  <si>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</si>
  <si>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</si>
  <si>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</si>
  <si>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</si>
  <si>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</si>
  <si>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</si>
  <si>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</si>
  <si>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</si>
  <si>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</si>
  <si>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</si>
  <si>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</si>
  <si>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Mauritania</t>
  </si>
  <si>
    <t>MRT</t>
  </si>
  <si>
    <t>Mauritius</t>
  </si>
  <si>
    <t>MUS</t>
  </si>
  <si>
    <t>Mexico</t>
  </si>
  <si>
    <t>Micronesia (country)</t>
  </si>
  <si>
    <t>FSM</t>
  </si>
  <si>
    <t>Moldova</t>
  </si>
  <si>
    <t>MDA</t>
  </si>
  <si>
    <t>Monaco</t>
  </si>
  <si>
    <t>MCO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</si>
  <si>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</si>
  <si>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</si>
  <si>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</si>
  <si>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</si>
  <si>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</si>
  <si>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</si>
  <si>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</si>
  <si>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</si>
  <si>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</si>
  <si>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</si>
  <si>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</si>
  <si>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</si>
  <si>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</si>
  <si>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</si>
  <si>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</si>
  <si>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</si>
  <si>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</si>
  <si>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New Zealand</t>
  </si>
  <si>
    <t>Nicaragua</t>
  </si>
  <si>
    <t>NIC</t>
  </si>
  <si>
    <t>Niger</t>
  </si>
  <si>
    <t>NER</t>
  </si>
  <si>
    <t>Nigeria</t>
  </si>
  <si>
    <t>NGA</t>
  </si>
  <si>
    <t>North Korea</t>
  </si>
  <si>
    <t>PRK</t>
  </si>
  <si>
    <t>North Macedonia</t>
  </si>
  <si>
    <t>MKD</t>
  </si>
  <si>
    <t>Norway</t>
  </si>
  <si>
    <t>Oman</t>
  </si>
  <si>
    <t>OMN</t>
  </si>
  <si>
    <t>Pakistan</t>
  </si>
  <si>
    <t>PAK</t>
  </si>
  <si>
    <t>Palau</t>
  </si>
  <si>
    <t>PLW</t>
  </si>
  <si>
    <t>Palestine</t>
  </si>
  <si>
    <t>PSE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</si>
  <si>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</si>
  <si>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</si>
  <si>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</si>
  <si>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</si>
  <si>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</si>
  <si>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</si>
  <si>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</si>
  <si>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</si>
  <si>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</si>
  <si>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</si>
  <si>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</si>
  <si>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Portugal</t>
  </si>
  <si>
    <t>Puerto Rico</t>
  </si>
  <si>
    <t>PRI</t>
  </si>
  <si>
    <t>Qatar</t>
  </si>
  <si>
    <t>QAT</t>
  </si>
  <si>
    <t>Romania</t>
  </si>
  <si>
    <t>ROU</t>
  </si>
  <si>
    <t>Russia</t>
  </si>
  <si>
    <t>Rwanda</t>
  </si>
  <si>
    <t>RWA</t>
  </si>
  <si>
    <t>Saint Kitts and Nevis</t>
  </si>
  <si>
    <t>KNA</t>
  </si>
  <si>
    <t>Saint Lucia</t>
  </si>
  <si>
    <t>LCA</t>
  </si>
  <si>
    <t>Saint Vincent and the Grenadines</t>
  </si>
  <si>
    <t>VCT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</si>
  <si>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</si>
  <si>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</si>
  <si>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</si>
  <si>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</si>
  <si>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</si>
  <si>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</si>
  <si>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</si>
  <si>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</si>
  <si>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</si>
  <si>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</si>
  <si>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</si>
  <si>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</si>
  <si>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</si>
  <si>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</si>
  <si>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</si>
  <si>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</si>
  <si>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</si>
  <si>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</si>
  <si>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</si>
  <si>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Slovenia</t>
  </si>
  <si>
    <t>Solomon Islands</t>
  </si>
  <si>
    <t>SLB</t>
  </si>
  <si>
    <t>Somalia</t>
  </si>
  <si>
    <t>SOM</t>
  </si>
  <si>
    <t>South Africa</t>
  </si>
  <si>
    <t>ZAF</t>
  </si>
  <si>
    <t>South Korea</t>
  </si>
  <si>
    <t>South Sudan</t>
  </si>
  <si>
    <t>SSD</t>
  </si>
  <si>
    <t>Spain</t>
  </si>
  <si>
    <t>Sri Lanka</t>
  </si>
  <si>
    <t>LKA</t>
  </si>
  <si>
    <t>Sudan</t>
  </si>
  <si>
    <t>SDN</t>
  </si>
  <si>
    <t>Suriname</t>
  </si>
  <si>
    <t>SUR</t>
  </si>
  <si>
    <t>Sweden</t>
  </si>
  <si>
    <t>Switzerland</t>
  </si>
  <si>
    <t>Syria</t>
  </si>
  <si>
    <t>SYR</t>
  </si>
  <si>
    <t>Tajikistan</t>
  </si>
  <si>
    <t>TJK</t>
  </si>
  <si>
    <t>Tanzania</t>
  </si>
  <si>
    <t>TZA</t>
  </si>
  <si>
    <t>Thailand</t>
  </si>
  <si>
    <t>THA</t>
  </si>
  <si>
    <t>Togo</t>
  </si>
  <si>
    <t>TGO</t>
  </si>
  <si>
    <t>Tonga</t>
  </si>
  <si>
    <t>TON</t>
  </si>
  <si>
    <t>Trinidad and Tobago</t>
  </si>
  <si>
    <t>TTO</t>
  </si>
  <si>
    <t>Tunisia</t>
  </si>
  <si>
    <t>TUN</t>
  </si>
  <si>
    <t>Turkey</t>
  </si>
  <si>
    <t>Turkmenistan</t>
  </si>
  <si>
    <t>TKM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</si>
  <si>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</si>
  <si>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</si>
  <si>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</si>
  <si>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</si>
  <si>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</si>
  <si>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</si>
  <si>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</si>
  <si>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</si>
  <si>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</t>
  </si>
  <si>
    <t>United States</t>
  </si>
  <si>
    <t>Uruguay</t>
  </si>
  <si>
    <t>URY</t>
  </si>
  <si>
    <t>Uzbekistan</t>
  </si>
  <si>
    <t>UZB</t>
  </si>
  <si>
    <t>Vanuatu</t>
  </si>
  <si>
    <t>VUT</t>
  </si>
  <si>
    <t>Venezuela</t>
  </si>
  <si>
    <t>VEN</t>
  </si>
  <si>
    <t>Vietnam</t>
  </si>
  <si>
    <t>VNM</t>
  </si>
  <si>
    <t>Yemen</t>
  </si>
  <si>
    <t>YEM</t>
  </si>
  <si>
    <t>Zambia</t>
  </si>
  <si>
    <t>ZMB</t>
  </si>
  <si>
    <t>Zimbabwe</t>
  </si>
  <si>
    <t>ZWE</t>
  </si>
  <si>
    <t>Country Code</t>
  </si>
  <si>
    <t>Publications</t>
  </si>
  <si>
    <t>Annual Articles Published in
 Scientific and Technical Journals</t>
  </si>
  <si>
    <t>Rank</t>
  </si>
  <si>
    <t># of Publications</t>
  </si>
  <si>
    <t>Gradebook</t>
  </si>
  <si>
    <t>Emily Johnson</t>
  </si>
  <si>
    <t>Michael Thompson</t>
  </si>
  <si>
    <t>Sarah Martinez</t>
  </si>
  <si>
    <t>David White</t>
  </si>
  <si>
    <t>Jessica Garcia</t>
  </si>
  <si>
    <t>Christopher Davis</t>
  </si>
  <si>
    <t>Lauren Rodriguez</t>
  </si>
  <si>
    <t>Matthew Wilson</t>
  </si>
  <si>
    <t>Ashley Lopez</t>
  </si>
  <si>
    <t>Joshua Lee</t>
  </si>
  <si>
    <t>Amanda Hernandez</t>
  </si>
  <si>
    <t>Daniel Smith</t>
  </si>
  <si>
    <t>Samantha Perez</t>
  </si>
  <si>
    <t>Andrew Taylor</t>
  </si>
  <si>
    <t>Brittany Gonzalez</t>
  </si>
  <si>
    <t>Ryan Adams</t>
  </si>
  <si>
    <t>Megan Lewis</t>
  </si>
  <si>
    <t>Justin Nguyen</t>
  </si>
  <si>
    <t>Rachel King</t>
  </si>
  <si>
    <t>Brandon Ramirez</t>
  </si>
  <si>
    <t>Elizabeth Scott</t>
  </si>
  <si>
    <t>Kevin Turner</t>
  </si>
  <si>
    <t>Jennifer Hall</t>
  </si>
  <si>
    <t>Nicholas Baker</t>
  </si>
  <si>
    <t>Stephanie Clark</t>
  </si>
  <si>
    <t>Robert Carter</t>
  </si>
  <si>
    <t>Taylor Mitchell</t>
  </si>
  <si>
    <t>Jordan Cooper</t>
  </si>
  <si>
    <t>Madison Stewart</t>
  </si>
  <si>
    <t>Tyler Morgan</t>
  </si>
  <si>
    <t>Student</t>
  </si>
  <si>
    <t>Major</t>
  </si>
  <si>
    <t>Grand Score</t>
  </si>
  <si>
    <t>Pass / Fail</t>
  </si>
  <si>
    <t>Average Score</t>
  </si>
  <si>
    <t>Letter Grade</t>
  </si>
  <si>
    <t>BUSI</t>
  </si>
  <si>
    <t>ECON</t>
  </si>
  <si>
    <t>ACCT</t>
  </si>
  <si>
    <t>ARTD</t>
  </si>
  <si>
    <t>HIST</t>
  </si>
  <si>
    <t>PSYC</t>
  </si>
  <si>
    <t>ENGL</t>
  </si>
  <si>
    <t>BIOL</t>
  </si>
  <si>
    <t>ENGR</t>
  </si>
  <si>
    <t>THEA</t>
  </si>
  <si>
    <t># Students</t>
  </si>
  <si>
    <t>Country</t>
  </si>
  <si>
    <t>Continent</t>
  </si>
  <si>
    <t>Asia</t>
  </si>
  <si>
    <t>Europe</t>
  </si>
  <si>
    <t>Africa</t>
  </si>
  <si>
    <t>North America</t>
  </si>
  <si>
    <t>South America</t>
  </si>
  <si>
    <t>Oceania</t>
  </si>
  <si>
    <t># of Countries</t>
  </si>
  <si>
    <t>Total Publications</t>
  </si>
  <si>
    <t>IFERROR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</si>
</sst>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3" fontId="0" fillId="3" borderId="0" xfId="0" applyNumberFormat="1" applyFill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7AAC2-64DA-4F80-9339-3E8CFC677DD8}">
  <dimension ref="B2:M201"/>
  <sheetViews>
    <sheetView tabSelected="1" zoomScaleNormal="100" workbookViewId="0"/>
  </sheetViews>
  <sheetFormatPr defaultRowHeight="14.5" x14ac:dyDescent="0.35"/>
  <cols>
    <col min="1" max="1" width="3.453125" style="1" customWidth="1"/>
    <col min="2" max="2" width="30.6328125" style="1" customWidth="1"/>
    <col min="3" max="5" width="15.6328125" style="1" customWidth="1"/>
    <col min="6" max="6" width="3.54296875" style="1" customWidth="1"/>
    <col min="7" max="7" width="6.6328125" style="1" customWidth="1"/>
    <col min="8" max="9" width="15.6328125" style="1" customWidth="1"/>
    <col min="10" max="10" width="3.54296875" style="1" customWidth="1"/>
    <col min="11" max="11" width="13" style="1" bestFit="1" customWidth="1"/>
    <col min="12" max="13" width="15.6328125" style="1" customWidth="1"/>
    <col min="14" max="16384" width="8.7265625" style="1"/>
  </cols>
  <sheetData>
    <row r="2" spans="2:13" ht="40" customHeight="1" x14ac:dyDescent="0.35">
      <c r="B2" s="7" t="s">
        <v>396</v>
      </c>
      <c r="C2" s="7"/>
      <c r="D2" s="7"/>
      <c r="E2" s="7"/>
    </row>
    <row r="3" spans="2:13" ht="10" customHeight="1" x14ac:dyDescent="0.35"/>
    <row r="4" spans="2:13" ht="20" customHeight="1" thickBot="1" x14ac:dyDescent="0.4">
      <c r="B4" s="2" t="s">
        <v>447</v>
      </c>
      <c r="C4" s="2" t="s">
        <v>448</v>
      </c>
      <c r="D4" s="2" t="s">
        <v>395</v>
      </c>
      <c r="E4" s="2" t="s">
        <v>394</v>
      </c>
      <c r="G4" s="2" t="s">
        <v>397</v>
      </c>
      <c r="H4" s="2" t="s">
        <v>398</v>
      </c>
      <c r="I4" s="2" t="s">
        <v>394</v>
      </c>
      <c r="K4" s="2" t="s">
        <v>448</v>
      </c>
      <c r="L4" s="2" t="s">
        <v>455</v>
      </c>
      <c r="M4" s="2" t="s">
        <v>456</v>
      </c>
    </row>
    <row r="5" spans="2:13" ht="20" customHeight="1" thickTop="1" x14ac:dyDescent="0.35">
      <c r="B5" s="1" t="s">
        <v>38</v>
      </c>
      <c r="C5" s="1" t="s">
        <v>449</v>
      </c>
      <c r="D5" s="4">
        <v>111.72</v>
      </c>
      <c r="E5" s="1" t="s">
        <v>39</v>
      </c>
      <c r="G5" s="1">
        <v>1</v>
      </c>
      <c r="H5" s="8">
        <f t="shared" ref="H5:H10" si="0">LARGE($D$5:$D$201,G5)</f>
        <v>528263.25</v>
      </c>
      <c r="I5" s="3" t="str">
        <f t="shared" ref="I5:I10" si="1">VLOOKUP(H5,D5:E201,2,0)</f>
        <v>CHN</v>
      </c>
      <c r="K5" s="1" t="s">
        <v>451</v>
      </c>
      <c r="L5" s="3">
        <f t="shared" ref="L5:L10" si="2">COUNTIFS($C$5:$C$201,K5)</f>
        <v>54</v>
      </c>
      <c r="M5" s="8">
        <f t="shared" ref="M5:M10" si="3">SUMIFS($D$5:$D$201,$C$5:$C$201,K5)</f>
        <v>58823.649999999987</v>
      </c>
    </row>
    <row r="6" spans="2:13" ht="20" customHeight="1" x14ac:dyDescent="0.35">
      <c r="B6" s="1" t="s">
        <v>40</v>
      </c>
      <c r="C6" s="1" t="s">
        <v>450</v>
      </c>
      <c r="D6" s="4">
        <v>180.36</v>
      </c>
      <c r="E6" s="1" t="s">
        <v>41</v>
      </c>
      <c r="G6" s="1">
        <v>2</v>
      </c>
      <c r="H6" s="8">
        <f t="shared" si="0"/>
        <v>422807.72</v>
      </c>
      <c r="I6" s="3" t="str">
        <f t="shared" si="1"/>
        <v>USA</v>
      </c>
      <c r="K6" s="1" t="s">
        <v>449</v>
      </c>
      <c r="L6" s="3">
        <f t="shared" si="2"/>
        <v>47</v>
      </c>
      <c r="M6" s="8">
        <f t="shared" si="3"/>
        <v>1057501.0399999998</v>
      </c>
    </row>
    <row r="7" spans="2:13" ht="20" customHeight="1" x14ac:dyDescent="0.35">
      <c r="B7" s="1" t="s">
        <v>42</v>
      </c>
      <c r="C7" s="1" t="s">
        <v>451</v>
      </c>
      <c r="D7" s="4">
        <v>5231.4399999999996</v>
      </c>
      <c r="E7" s="1" t="s">
        <v>43</v>
      </c>
      <c r="G7" s="1">
        <v>3</v>
      </c>
      <c r="H7" s="8">
        <f t="shared" si="0"/>
        <v>135787.79999999999</v>
      </c>
      <c r="I7" s="3" t="str">
        <f t="shared" si="1"/>
        <v>IND</v>
      </c>
      <c r="K7" s="1" t="s">
        <v>450</v>
      </c>
      <c r="L7" s="3">
        <f t="shared" si="2"/>
        <v>45</v>
      </c>
      <c r="M7" s="8">
        <f t="shared" si="3"/>
        <v>755855.30000000028</v>
      </c>
    </row>
    <row r="8" spans="2:13" ht="20" customHeight="1" x14ac:dyDescent="0.35">
      <c r="B8" s="1" t="s">
        <v>44</v>
      </c>
      <c r="C8" s="1" t="s">
        <v>450</v>
      </c>
      <c r="D8" s="4">
        <v>3.6</v>
      </c>
      <c r="E8" s="1" t="s">
        <v>45</v>
      </c>
      <c r="G8" s="1">
        <v>4</v>
      </c>
      <c r="H8" s="8">
        <f t="shared" si="0"/>
        <v>104396.12</v>
      </c>
      <c r="I8" s="3" t="str">
        <f t="shared" si="1"/>
        <v>DEU</v>
      </c>
      <c r="K8" s="1" t="s">
        <v>452</v>
      </c>
      <c r="L8" s="3">
        <f t="shared" si="2"/>
        <v>25</v>
      </c>
      <c r="M8" s="8">
        <f t="shared" si="3"/>
        <v>502165.01</v>
      </c>
    </row>
    <row r="9" spans="2:13" ht="20" customHeight="1" x14ac:dyDescent="0.35">
      <c r="B9" s="1" t="s">
        <v>46</v>
      </c>
      <c r="C9" s="1" t="s">
        <v>451</v>
      </c>
      <c r="D9" s="4">
        <v>30.12</v>
      </c>
      <c r="E9" s="1" t="s">
        <v>47</v>
      </c>
      <c r="G9" s="1">
        <v>5</v>
      </c>
      <c r="H9" s="8">
        <f t="shared" si="0"/>
        <v>98792.5</v>
      </c>
      <c r="I9" s="3" t="str">
        <f t="shared" si="1"/>
        <v>JPN</v>
      </c>
      <c r="K9" s="1" t="s">
        <v>453</v>
      </c>
      <c r="L9" s="3">
        <f t="shared" si="2"/>
        <v>12</v>
      </c>
      <c r="M9" s="8">
        <f t="shared" si="3"/>
        <v>88771.040000000008</v>
      </c>
    </row>
    <row r="10" spans="2:13" ht="20" customHeight="1" x14ac:dyDescent="0.35">
      <c r="B10" s="1" t="s">
        <v>48</v>
      </c>
      <c r="C10" s="1" t="s">
        <v>452</v>
      </c>
      <c r="D10" s="4">
        <v>5.63</v>
      </c>
      <c r="E10" s="1" t="s">
        <v>49</v>
      </c>
      <c r="G10" s="1">
        <v>6</v>
      </c>
      <c r="H10" s="8">
        <f t="shared" si="0"/>
        <v>97680.9</v>
      </c>
      <c r="I10" s="3" t="str">
        <f t="shared" si="1"/>
        <v>GBR</v>
      </c>
      <c r="K10" s="1" t="s">
        <v>454</v>
      </c>
      <c r="L10" s="3">
        <f t="shared" si="2"/>
        <v>14</v>
      </c>
      <c r="M10" s="8">
        <f t="shared" si="3"/>
        <v>61753.680000000008</v>
      </c>
    </row>
    <row r="11" spans="2:13" ht="20" customHeight="1" x14ac:dyDescent="0.35">
      <c r="B11" s="1" t="s">
        <v>50</v>
      </c>
      <c r="C11" s="1" t="s">
        <v>453</v>
      </c>
      <c r="D11" s="4">
        <v>8811.1299999999992</v>
      </c>
      <c r="E11" s="1" t="s">
        <v>51</v>
      </c>
    </row>
    <row r="12" spans="2:13" ht="20" customHeight="1" x14ac:dyDescent="0.35">
      <c r="B12" s="1" t="s">
        <v>52</v>
      </c>
      <c r="C12" s="1" t="s">
        <v>449</v>
      </c>
      <c r="D12" s="4">
        <v>521.33000000000004</v>
      </c>
      <c r="E12" s="1" t="s">
        <v>53</v>
      </c>
    </row>
    <row r="13" spans="2:13" ht="20" customHeight="1" x14ac:dyDescent="0.35">
      <c r="B13" s="1" t="s">
        <v>54</v>
      </c>
      <c r="C13" s="1" t="s">
        <v>454</v>
      </c>
      <c r="D13" s="4">
        <v>53610.22</v>
      </c>
      <c r="E13" s="1" t="s">
        <v>0</v>
      </c>
    </row>
    <row r="14" spans="2:13" ht="20" customHeight="1" x14ac:dyDescent="0.35">
      <c r="B14" s="1" t="s">
        <v>55</v>
      </c>
      <c r="C14" s="1" t="s">
        <v>450</v>
      </c>
      <c r="D14" s="4">
        <v>12362.28</v>
      </c>
      <c r="E14" s="1" t="s">
        <v>1</v>
      </c>
    </row>
    <row r="15" spans="2:13" ht="20" customHeight="1" x14ac:dyDescent="0.35">
      <c r="B15" s="1" t="s">
        <v>56</v>
      </c>
      <c r="C15" s="1" t="s">
        <v>449</v>
      </c>
      <c r="D15" s="4">
        <v>761.43</v>
      </c>
      <c r="E15" s="1" t="s">
        <v>57</v>
      </c>
    </row>
    <row r="16" spans="2:13" ht="20" customHeight="1" x14ac:dyDescent="0.35">
      <c r="B16" s="1" t="s">
        <v>58</v>
      </c>
      <c r="C16" s="1" t="s">
        <v>452</v>
      </c>
      <c r="D16" s="4">
        <v>19.77</v>
      </c>
      <c r="E16" s="1" t="s">
        <v>59</v>
      </c>
    </row>
    <row r="17" spans="2:5" ht="20" customHeight="1" x14ac:dyDescent="0.35">
      <c r="B17" s="1" t="s">
        <v>60</v>
      </c>
      <c r="C17" s="1" t="s">
        <v>449</v>
      </c>
      <c r="D17" s="4">
        <v>321.51</v>
      </c>
      <c r="E17" s="1" t="s">
        <v>61</v>
      </c>
    </row>
    <row r="18" spans="2:5" ht="20" customHeight="1" x14ac:dyDescent="0.35">
      <c r="B18" s="1" t="s">
        <v>62</v>
      </c>
      <c r="C18" s="1" t="s">
        <v>449</v>
      </c>
      <c r="D18" s="4">
        <v>3135.08</v>
      </c>
      <c r="E18" s="1" t="s">
        <v>63</v>
      </c>
    </row>
    <row r="19" spans="2:5" ht="20" customHeight="1" x14ac:dyDescent="0.35">
      <c r="B19" s="1" t="s">
        <v>64</v>
      </c>
      <c r="C19" s="1" t="s">
        <v>452</v>
      </c>
      <c r="D19" s="4">
        <v>37.97</v>
      </c>
      <c r="E19" s="1" t="s">
        <v>65</v>
      </c>
    </row>
    <row r="20" spans="2:5" ht="20" customHeight="1" x14ac:dyDescent="0.35">
      <c r="B20" s="1" t="s">
        <v>66</v>
      </c>
      <c r="C20" s="1" t="s">
        <v>450</v>
      </c>
      <c r="D20" s="4">
        <v>1179.81</v>
      </c>
      <c r="E20" s="1" t="s">
        <v>67</v>
      </c>
    </row>
    <row r="21" spans="2:5" ht="20" customHeight="1" x14ac:dyDescent="0.35">
      <c r="B21" s="1" t="s">
        <v>68</v>
      </c>
      <c r="C21" s="1" t="s">
        <v>450</v>
      </c>
      <c r="D21" s="4">
        <v>15688.13</v>
      </c>
      <c r="E21" s="1" t="s">
        <v>2</v>
      </c>
    </row>
    <row r="22" spans="2:5" ht="20" customHeight="1" x14ac:dyDescent="0.35">
      <c r="B22" s="1" t="s">
        <v>69</v>
      </c>
      <c r="C22" s="1" t="s">
        <v>452</v>
      </c>
      <c r="D22" s="4">
        <v>9.11</v>
      </c>
      <c r="E22" s="1" t="s">
        <v>70</v>
      </c>
    </row>
    <row r="23" spans="2:5" ht="20" customHeight="1" x14ac:dyDescent="0.35">
      <c r="B23" s="1" t="s">
        <v>71</v>
      </c>
      <c r="C23" s="1" t="s">
        <v>451</v>
      </c>
      <c r="D23" s="4">
        <v>227.74</v>
      </c>
      <c r="E23" s="1" t="s">
        <v>72</v>
      </c>
    </row>
    <row r="24" spans="2:5" ht="20" customHeight="1" x14ac:dyDescent="0.35">
      <c r="B24" s="1" t="s">
        <v>73</v>
      </c>
      <c r="C24" s="1" t="s">
        <v>449</v>
      </c>
      <c r="D24" s="4">
        <v>52.64</v>
      </c>
      <c r="E24" s="1" t="s">
        <v>74</v>
      </c>
    </row>
    <row r="25" spans="2:5" ht="20" customHeight="1" x14ac:dyDescent="0.35">
      <c r="B25" s="1" t="s">
        <v>75</v>
      </c>
      <c r="C25" s="1" t="s">
        <v>453</v>
      </c>
      <c r="D25" s="4">
        <v>102.8</v>
      </c>
      <c r="E25" s="1" t="s">
        <v>76</v>
      </c>
    </row>
    <row r="26" spans="2:5" ht="20" customHeight="1" x14ac:dyDescent="0.35">
      <c r="B26" s="1" t="s">
        <v>77</v>
      </c>
      <c r="C26" s="1" t="s">
        <v>450</v>
      </c>
      <c r="D26" s="4">
        <v>703.79</v>
      </c>
      <c r="E26" s="1" t="s">
        <v>78</v>
      </c>
    </row>
    <row r="27" spans="2:5" ht="20" customHeight="1" x14ac:dyDescent="0.35">
      <c r="B27" s="1" t="s">
        <v>79</v>
      </c>
      <c r="C27" s="1" t="s">
        <v>451</v>
      </c>
      <c r="D27" s="4">
        <v>280.57</v>
      </c>
      <c r="E27" s="1" t="s">
        <v>80</v>
      </c>
    </row>
    <row r="28" spans="2:5" ht="20" customHeight="1" x14ac:dyDescent="0.35">
      <c r="B28" s="1" t="s">
        <v>81</v>
      </c>
      <c r="C28" s="1" t="s">
        <v>453</v>
      </c>
      <c r="D28" s="4">
        <v>60147.96</v>
      </c>
      <c r="E28" s="1" t="s">
        <v>3</v>
      </c>
    </row>
    <row r="29" spans="2:5" ht="20" customHeight="1" x14ac:dyDescent="0.35">
      <c r="B29" s="1" t="s">
        <v>82</v>
      </c>
      <c r="C29" s="1" t="s">
        <v>449</v>
      </c>
      <c r="D29" s="4">
        <v>293.91000000000003</v>
      </c>
      <c r="E29" s="1" t="s">
        <v>83</v>
      </c>
    </row>
    <row r="30" spans="2:5" ht="20" customHeight="1" x14ac:dyDescent="0.35">
      <c r="B30" s="1" t="s">
        <v>84</v>
      </c>
      <c r="C30" s="1" t="s">
        <v>450</v>
      </c>
      <c r="D30" s="4">
        <v>3311.27</v>
      </c>
      <c r="E30" s="1" t="s">
        <v>85</v>
      </c>
    </row>
    <row r="31" spans="2:5" ht="20" customHeight="1" x14ac:dyDescent="0.35">
      <c r="B31" s="1" t="s">
        <v>86</v>
      </c>
      <c r="C31" s="1" t="s">
        <v>451</v>
      </c>
      <c r="D31" s="4">
        <v>251.99</v>
      </c>
      <c r="E31" s="1" t="s">
        <v>87</v>
      </c>
    </row>
    <row r="32" spans="2:5" ht="20" customHeight="1" x14ac:dyDescent="0.35">
      <c r="B32" s="1" t="s">
        <v>88</v>
      </c>
      <c r="C32" s="1" t="s">
        <v>451</v>
      </c>
      <c r="D32" s="4">
        <v>21.12</v>
      </c>
      <c r="E32" s="1" t="s">
        <v>89</v>
      </c>
    </row>
    <row r="33" spans="2:5" ht="20" customHeight="1" x14ac:dyDescent="0.35">
      <c r="B33" s="1" t="s">
        <v>90</v>
      </c>
      <c r="C33" s="1" t="s">
        <v>449</v>
      </c>
      <c r="D33" s="4">
        <v>145.74</v>
      </c>
      <c r="E33" s="1" t="s">
        <v>91</v>
      </c>
    </row>
    <row r="34" spans="2:5" ht="20" customHeight="1" x14ac:dyDescent="0.35">
      <c r="B34" s="1" t="s">
        <v>92</v>
      </c>
      <c r="C34" s="1" t="s">
        <v>451</v>
      </c>
      <c r="D34" s="4">
        <v>875.62</v>
      </c>
      <c r="E34" s="1" t="s">
        <v>93</v>
      </c>
    </row>
    <row r="35" spans="2:5" ht="20" customHeight="1" x14ac:dyDescent="0.35">
      <c r="B35" s="1" t="s">
        <v>94</v>
      </c>
      <c r="C35" s="1" t="s">
        <v>452</v>
      </c>
      <c r="D35" s="4">
        <v>59967.79</v>
      </c>
      <c r="E35" s="1" t="s">
        <v>4</v>
      </c>
    </row>
    <row r="36" spans="2:5" ht="20" customHeight="1" x14ac:dyDescent="0.35">
      <c r="B36" s="1" t="s">
        <v>95</v>
      </c>
      <c r="C36" s="1" t="s">
        <v>451</v>
      </c>
      <c r="D36" s="4">
        <v>8.69</v>
      </c>
      <c r="E36" s="1" t="s">
        <v>96</v>
      </c>
    </row>
    <row r="37" spans="2:5" ht="20" customHeight="1" x14ac:dyDescent="0.35">
      <c r="B37" s="1" t="s">
        <v>97</v>
      </c>
      <c r="C37" s="1" t="s">
        <v>451</v>
      </c>
      <c r="D37" s="4">
        <v>20.47</v>
      </c>
      <c r="E37" s="1" t="s">
        <v>98</v>
      </c>
    </row>
    <row r="38" spans="2:5" ht="20" customHeight="1" x14ac:dyDescent="0.35">
      <c r="B38" s="1" t="s">
        <v>99</v>
      </c>
      <c r="C38" s="1" t="s">
        <v>451</v>
      </c>
      <c r="D38" s="4">
        <v>15.45</v>
      </c>
      <c r="E38" s="1" t="s">
        <v>100</v>
      </c>
    </row>
    <row r="39" spans="2:5" ht="20" customHeight="1" x14ac:dyDescent="0.35">
      <c r="B39" s="1" t="s">
        <v>101</v>
      </c>
      <c r="C39" s="1" t="s">
        <v>453</v>
      </c>
      <c r="D39" s="4">
        <v>7121.74</v>
      </c>
      <c r="E39" s="1" t="s">
        <v>5</v>
      </c>
    </row>
    <row r="40" spans="2:5" ht="20" customHeight="1" x14ac:dyDescent="0.35">
      <c r="B40" s="1" t="s">
        <v>102</v>
      </c>
      <c r="C40" s="1" t="s">
        <v>449</v>
      </c>
      <c r="D40" s="4">
        <v>528263.25</v>
      </c>
      <c r="E40" s="1" t="s">
        <v>103</v>
      </c>
    </row>
    <row r="41" spans="2:5" ht="20" customHeight="1" x14ac:dyDescent="0.35">
      <c r="B41" s="1" t="s">
        <v>104</v>
      </c>
      <c r="C41" s="1" t="s">
        <v>453</v>
      </c>
      <c r="D41" s="4">
        <v>7195.02</v>
      </c>
      <c r="E41" s="1" t="s">
        <v>105</v>
      </c>
    </row>
    <row r="42" spans="2:5" ht="20" customHeight="1" x14ac:dyDescent="0.35">
      <c r="B42" s="1" t="s">
        <v>106</v>
      </c>
      <c r="C42" s="1" t="s">
        <v>451</v>
      </c>
      <c r="D42" s="4">
        <v>3.28</v>
      </c>
      <c r="E42" s="1" t="s">
        <v>107</v>
      </c>
    </row>
    <row r="43" spans="2:5" ht="20" customHeight="1" x14ac:dyDescent="0.35">
      <c r="B43" s="1" t="s">
        <v>108</v>
      </c>
      <c r="C43" s="1" t="s">
        <v>451</v>
      </c>
      <c r="D43" s="4">
        <v>66.680000000000007</v>
      </c>
      <c r="E43" s="1" t="s">
        <v>109</v>
      </c>
    </row>
    <row r="44" spans="2:5" ht="20" customHeight="1" x14ac:dyDescent="0.35">
      <c r="B44" s="1" t="s">
        <v>110</v>
      </c>
      <c r="C44" s="1" t="s">
        <v>452</v>
      </c>
      <c r="D44" s="4">
        <v>507.41</v>
      </c>
      <c r="E44" s="1" t="s">
        <v>111</v>
      </c>
    </row>
    <row r="45" spans="2:5" ht="20" customHeight="1" x14ac:dyDescent="0.35">
      <c r="B45" s="1" t="s">
        <v>112</v>
      </c>
      <c r="C45" s="1" t="s">
        <v>451</v>
      </c>
      <c r="D45" s="4">
        <v>248.14</v>
      </c>
      <c r="E45" s="1" t="s">
        <v>113</v>
      </c>
    </row>
    <row r="46" spans="2:5" ht="20" customHeight="1" x14ac:dyDescent="0.35">
      <c r="B46" s="1" t="s">
        <v>114</v>
      </c>
      <c r="C46" s="1" t="s">
        <v>450</v>
      </c>
      <c r="D46" s="4">
        <v>4276.8999999999996</v>
      </c>
      <c r="E46" s="1" t="s">
        <v>115</v>
      </c>
    </row>
    <row r="47" spans="2:5" ht="20" customHeight="1" x14ac:dyDescent="0.35">
      <c r="B47" s="1" t="s">
        <v>116</v>
      </c>
      <c r="C47" s="1" t="s">
        <v>452</v>
      </c>
      <c r="D47" s="4">
        <v>968.74</v>
      </c>
      <c r="E47" s="1" t="s">
        <v>117</v>
      </c>
    </row>
    <row r="48" spans="2:5" ht="20" customHeight="1" x14ac:dyDescent="0.35">
      <c r="B48" s="1" t="s">
        <v>118</v>
      </c>
      <c r="C48" s="1" t="s">
        <v>450</v>
      </c>
      <c r="D48" s="4">
        <v>1245.42</v>
      </c>
      <c r="E48" s="1" t="s">
        <v>119</v>
      </c>
    </row>
    <row r="49" spans="2:5" ht="20" customHeight="1" x14ac:dyDescent="0.35">
      <c r="B49" s="1" t="s">
        <v>120</v>
      </c>
      <c r="C49" s="1" t="s">
        <v>450</v>
      </c>
      <c r="D49" s="4">
        <v>15576.6</v>
      </c>
      <c r="E49" s="1" t="s">
        <v>6</v>
      </c>
    </row>
    <row r="50" spans="2:5" ht="20" customHeight="1" x14ac:dyDescent="0.35">
      <c r="B50" s="1" t="s">
        <v>121</v>
      </c>
      <c r="C50" s="1" t="s">
        <v>451</v>
      </c>
      <c r="D50" s="4">
        <v>148.72</v>
      </c>
      <c r="E50" s="1" t="s">
        <v>122</v>
      </c>
    </row>
    <row r="51" spans="2:5" ht="20" customHeight="1" x14ac:dyDescent="0.35">
      <c r="B51" s="1" t="s">
        <v>123</v>
      </c>
      <c r="C51" s="1" t="s">
        <v>450</v>
      </c>
      <c r="D51" s="4">
        <v>13978.8</v>
      </c>
      <c r="E51" s="1" t="s">
        <v>7</v>
      </c>
    </row>
    <row r="52" spans="2:5" ht="20" customHeight="1" x14ac:dyDescent="0.35">
      <c r="B52" s="1" t="s">
        <v>124</v>
      </c>
      <c r="C52" s="1" t="s">
        <v>451</v>
      </c>
      <c r="D52" s="4">
        <v>6.16</v>
      </c>
      <c r="E52" s="1" t="s">
        <v>125</v>
      </c>
    </row>
    <row r="53" spans="2:5" ht="20" customHeight="1" x14ac:dyDescent="0.35">
      <c r="B53" s="1" t="s">
        <v>126</v>
      </c>
      <c r="C53" s="1" t="s">
        <v>452</v>
      </c>
      <c r="D53" s="4">
        <v>12.6</v>
      </c>
      <c r="E53" s="1" t="s">
        <v>127</v>
      </c>
    </row>
    <row r="54" spans="2:5" ht="20" customHeight="1" x14ac:dyDescent="0.35">
      <c r="B54" s="1" t="s">
        <v>128</v>
      </c>
      <c r="C54" s="1" t="s">
        <v>452</v>
      </c>
      <c r="D54" s="4">
        <v>49.26</v>
      </c>
      <c r="E54" s="1" t="s">
        <v>129</v>
      </c>
    </row>
    <row r="55" spans="2:5" ht="20" customHeight="1" x14ac:dyDescent="0.35">
      <c r="B55" s="1" t="s">
        <v>130</v>
      </c>
      <c r="C55" s="1" t="s">
        <v>449</v>
      </c>
      <c r="D55" s="4">
        <v>13.92</v>
      </c>
      <c r="E55" s="1" t="s">
        <v>131</v>
      </c>
    </row>
    <row r="56" spans="2:5" ht="20" customHeight="1" x14ac:dyDescent="0.35">
      <c r="B56" s="1" t="s">
        <v>132</v>
      </c>
      <c r="C56" s="1" t="s">
        <v>453</v>
      </c>
      <c r="D56" s="4">
        <v>2142.19</v>
      </c>
      <c r="E56" s="1" t="s">
        <v>133</v>
      </c>
    </row>
    <row r="57" spans="2:5" ht="20" customHeight="1" x14ac:dyDescent="0.35">
      <c r="B57" s="1" t="s">
        <v>134</v>
      </c>
      <c r="C57" s="1" t="s">
        <v>451</v>
      </c>
      <c r="D57" s="4">
        <v>13326.67</v>
      </c>
      <c r="E57" s="1" t="s">
        <v>135</v>
      </c>
    </row>
    <row r="58" spans="2:5" ht="20" customHeight="1" x14ac:dyDescent="0.35">
      <c r="B58" s="1" t="s">
        <v>136</v>
      </c>
      <c r="C58" s="1" t="s">
        <v>452</v>
      </c>
      <c r="D58" s="4">
        <v>45.44</v>
      </c>
      <c r="E58" s="1" t="s">
        <v>137</v>
      </c>
    </row>
    <row r="59" spans="2:5" ht="20" customHeight="1" x14ac:dyDescent="0.35">
      <c r="B59" s="1" t="s">
        <v>138</v>
      </c>
      <c r="C59" s="1" t="s">
        <v>451</v>
      </c>
      <c r="D59" s="4">
        <v>2.6</v>
      </c>
      <c r="E59" s="1" t="s">
        <v>139</v>
      </c>
    </row>
    <row r="60" spans="2:5" ht="20" customHeight="1" x14ac:dyDescent="0.35">
      <c r="B60" s="1" t="s">
        <v>140</v>
      </c>
      <c r="C60" s="1" t="s">
        <v>451</v>
      </c>
      <c r="D60" s="4">
        <v>21.37</v>
      </c>
      <c r="E60" s="1" t="s">
        <v>141</v>
      </c>
    </row>
    <row r="61" spans="2:5" ht="20" customHeight="1" x14ac:dyDescent="0.35">
      <c r="B61" s="1" t="s">
        <v>142</v>
      </c>
      <c r="C61" s="1" t="s">
        <v>450</v>
      </c>
      <c r="D61" s="4">
        <v>1414.72</v>
      </c>
      <c r="E61" s="1" t="s">
        <v>8</v>
      </c>
    </row>
    <row r="62" spans="2:5" ht="20" customHeight="1" x14ac:dyDescent="0.35">
      <c r="B62" s="1" t="s">
        <v>143</v>
      </c>
      <c r="C62" s="1" t="s">
        <v>451</v>
      </c>
      <c r="D62" s="4">
        <v>34.049999999999997</v>
      </c>
      <c r="E62" s="1" t="s">
        <v>144</v>
      </c>
    </row>
    <row r="63" spans="2:5" ht="20" customHeight="1" x14ac:dyDescent="0.35">
      <c r="B63" s="1" t="s">
        <v>145</v>
      </c>
      <c r="C63" s="1" t="s">
        <v>451</v>
      </c>
      <c r="D63" s="4">
        <v>1994.44</v>
      </c>
      <c r="E63" s="1" t="s">
        <v>146</v>
      </c>
    </row>
    <row r="64" spans="2:5" ht="20" customHeight="1" x14ac:dyDescent="0.35">
      <c r="B64" s="1" t="s">
        <v>147</v>
      </c>
      <c r="C64" s="1" t="s">
        <v>454</v>
      </c>
      <c r="D64" s="4">
        <v>139.78</v>
      </c>
      <c r="E64" s="1" t="s">
        <v>148</v>
      </c>
    </row>
    <row r="65" spans="2:5" ht="20" customHeight="1" x14ac:dyDescent="0.35">
      <c r="B65" s="1" t="s">
        <v>149</v>
      </c>
      <c r="C65" s="1" t="s">
        <v>450</v>
      </c>
      <c r="D65" s="4">
        <v>10598.94</v>
      </c>
      <c r="E65" s="1" t="s">
        <v>9</v>
      </c>
    </row>
    <row r="66" spans="2:5" ht="20" customHeight="1" x14ac:dyDescent="0.35">
      <c r="B66" s="1" t="s">
        <v>150</v>
      </c>
      <c r="C66" s="1" t="s">
        <v>450</v>
      </c>
      <c r="D66" s="4">
        <v>66352.179999999993</v>
      </c>
      <c r="E66" s="1" t="s">
        <v>10</v>
      </c>
    </row>
    <row r="67" spans="2:5" ht="20" customHeight="1" x14ac:dyDescent="0.35">
      <c r="B67" s="1" t="s">
        <v>151</v>
      </c>
      <c r="C67" s="1" t="s">
        <v>451</v>
      </c>
      <c r="D67" s="4">
        <v>63.78</v>
      </c>
      <c r="E67" s="1" t="s">
        <v>152</v>
      </c>
    </row>
    <row r="68" spans="2:5" ht="20" customHeight="1" x14ac:dyDescent="0.35">
      <c r="B68" s="1" t="s">
        <v>153</v>
      </c>
      <c r="C68" s="1" t="s">
        <v>451</v>
      </c>
      <c r="D68" s="4">
        <v>33.83</v>
      </c>
      <c r="E68" s="1" t="s">
        <v>154</v>
      </c>
    </row>
    <row r="69" spans="2:5" ht="20" customHeight="1" x14ac:dyDescent="0.35">
      <c r="B69" s="1" t="s">
        <v>155</v>
      </c>
      <c r="C69" s="1" t="s">
        <v>449</v>
      </c>
      <c r="D69" s="4">
        <v>550.41</v>
      </c>
      <c r="E69" s="1" t="s">
        <v>156</v>
      </c>
    </row>
    <row r="70" spans="2:5" ht="20" customHeight="1" x14ac:dyDescent="0.35">
      <c r="B70" s="1" t="s">
        <v>157</v>
      </c>
      <c r="C70" s="1" t="s">
        <v>450</v>
      </c>
      <c r="D70" s="4">
        <v>104396.12</v>
      </c>
      <c r="E70" s="1" t="s">
        <v>11</v>
      </c>
    </row>
    <row r="71" spans="2:5" ht="20" customHeight="1" x14ac:dyDescent="0.35">
      <c r="B71" s="1" t="s">
        <v>158</v>
      </c>
      <c r="C71" s="1" t="s">
        <v>451</v>
      </c>
      <c r="D71" s="4">
        <v>1275.99</v>
      </c>
      <c r="E71" s="1" t="s">
        <v>159</v>
      </c>
    </row>
    <row r="72" spans="2:5" ht="20" customHeight="1" x14ac:dyDescent="0.35">
      <c r="B72" s="1" t="s">
        <v>160</v>
      </c>
      <c r="C72" s="1" t="s">
        <v>450</v>
      </c>
      <c r="D72" s="4">
        <v>10906.99</v>
      </c>
      <c r="E72" s="1" t="s">
        <v>12</v>
      </c>
    </row>
    <row r="73" spans="2:5" ht="20" customHeight="1" x14ac:dyDescent="0.35">
      <c r="B73" s="1" t="s">
        <v>161</v>
      </c>
      <c r="C73" s="1" t="s">
        <v>452</v>
      </c>
      <c r="D73" s="4">
        <v>30</v>
      </c>
      <c r="E73" s="1" t="s">
        <v>162</v>
      </c>
    </row>
    <row r="74" spans="2:5" ht="20" customHeight="1" x14ac:dyDescent="0.35">
      <c r="B74" s="1" t="s">
        <v>163</v>
      </c>
      <c r="C74" s="1" t="s">
        <v>452</v>
      </c>
      <c r="D74" s="4">
        <v>46.17</v>
      </c>
      <c r="E74" s="1" t="s">
        <v>164</v>
      </c>
    </row>
    <row r="75" spans="2:5" ht="20" customHeight="1" x14ac:dyDescent="0.35">
      <c r="B75" s="1" t="s">
        <v>165</v>
      </c>
      <c r="C75" s="1" t="s">
        <v>452</v>
      </c>
      <c r="D75" s="4">
        <v>99.89</v>
      </c>
      <c r="E75" s="1" t="s">
        <v>166</v>
      </c>
    </row>
    <row r="76" spans="2:5" ht="20" customHeight="1" x14ac:dyDescent="0.35">
      <c r="B76" s="1" t="s">
        <v>167</v>
      </c>
      <c r="C76" s="1" t="s">
        <v>451</v>
      </c>
      <c r="D76" s="4">
        <v>27.84</v>
      </c>
      <c r="E76" s="1" t="s">
        <v>168</v>
      </c>
    </row>
    <row r="77" spans="2:5" ht="20" customHeight="1" x14ac:dyDescent="0.35">
      <c r="B77" s="1" t="s">
        <v>169</v>
      </c>
      <c r="C77" s="1" t="s">
        <v>451</v>
      </c>
      <c r="D77" s="4">
        <v>15.01</v>
      </c>
      <c r="E77" s="1" t="s">
        <v>170</v>
      </c>
    </row>
    <row r="78" spans="2:5" ht="20" customHeight="1" x14ac:dyDescent="0.35">
      <c r="B78" s="1" t="s">
        <v>171</v>
      </c>
      <c r="C78" s="1" t="s">
        <v>453</v>
      </c>
      <c r="D78" s="4">
        <v>13.7</v>
      </c>
      <c r="E78" s="1" t="s">
        <v>172</v>
      </c>
    </row>
    <row r="79" spans="2:5" ht="20" customHeight="1" x14ac:dyDescent="0.35">
      <c r="B79" s="1" t="s">
        <v>173</v>
      </c>
      <c r="C79" s="1" t="s">
        <v>452</v>
      </c>
      <c r="D79" s="4">
        <v>29.18</v>
      </c>
      <c r="E79" s="1" t="s">
        <v>174</v>
      </c>
    </row>
    <row r="80" spans="2:5" ht="20" customHeight="1" x14ac:dyDescent="0.35">
      <c r="B80" s="1" t="s">
        <v>175</v>
      </c>
      <c r="C80" s="1" t="s">
        <v>452</v>
      </c>
      <c r="D80" s="4">
        <v>45.1</v>
      </c>
      <c r="E80" s="1" t="s">
        <v>176</v>
      </c>
    </row>
    <row r="81" spans="2:5" ht="20" customHeight="1" x14ac:dyDescent="0.35">
      <c r="B81" s="1" t="s">
        <v>177</v>
      </c>
      <c r="C81" s="1" t="s">
        <v>450</v>
      </c>
      <c r="D81" s="4">
        <v>6700.92</v>
      </c>
      <c r="E81" s="1" t="s">
        <v>13</v>
      </c>
    </row>
    <row r="82" spans="2:5" ht="20" customHeight="1" x14ac:dyDescent="0.35">
      <c r="B82" s="1" t="s">
        <v>178</v>
      </c>
      <c r="C82" s="1" t="s">
        <v>450</v>
      </c>
      <c r="D82" s="4">
        <v>680.89</v>
      </c>
      <c r="E82" s="1" t="s">
        <v>14</v>
      </c>
    </row>
    <row r="83" spans="2:5" ht="20" customHeight="1" x14ac:dyDescent="0.35">
      <c r="B83" s="1" t="s">
        <v>179</v>
      </c>
      <c r="C83" s="1" t="s">
        <v>449</v>
      </c>
      <c r="D83" s="4">
        <v>135787.79999999999</v>
      </c>
      <c r="E83" s="1" t="s">
        <v>180</v>
      </c>
    </row>
    <row r="84" spans="2:5" ht="20" customHeight="1" x14ac:dyDescent="0.35">
      <c r="B84" s="1" t="s">
        <v>181</v>
      </c>
      <c r="C84" s="1" t="s">
        <v>449</v>
      </c>
      <c r="D84" s="4">
        <v>26947.57</v>
      </c>
      <c r="E84" s="1" t="s">
        <v>15</v>
      </c>
    </row>
    <row r="85" spans="2:5" ht="20" customHeight="1" x14ac:dyDescent="0.35">
      <c r="B85" s="1" t="s">
        <v>182</v>
      </c>
      <c r="C85" s="1" t="s">
        <v>449</v>
      </c>
      <c r="D85" s="4">
        <v>48305.64</v>
      </c>
      <c r="E85" s="1" t="s">
        <v>183</v>
      </c>
    </row>
    <row r="86" spans="2:5" ht="20" customHeight="1" x14ac:dyDescent="0.35">
      <c r="B86" s="1" t="s">
        <v>184</v>
      </c>
      <c r="C86" s="1" t="s">
        <v>449</v>
      </c>
      <c r="D86" s="4">
        <v>6073.39</v>
      </c>
      <c r="E86" s="1" t="s">
        <v>185</v>
      </c>
    </row>
    <row r="87" spans="2:5" ht="20" customHeight="1" x14ac:dyDescent="0.35">
      <c r="B87" s="1" t="s">
        <v>186</v>
      </c>
      <c r="C87" s="1" t="s">
        <v>450</v>
      </c>
      <c r="D87" s="4">
        <v>7174.11</v>
      </c>
      <c r="E87" s="1" t="s">
        <v>16</v>
      </c>
    </row>
    <row r="88" spans="2:5" ht="20" customHeight="1" x14ac:dyDescent="0.35">
      <c r="B88" s="1" t="s">
        <v>187</v>
      </c>
      <c r="C88" s="1" t="s">
        <v>449</v>
      </c>
      <c r="D88" s="4">
        <v>12234.69</v>
      </c>
      <c r="E88" s="1" t="s">
        <v>17</v>
      </c>
    </row>
    <row r="89" spans="2:5" ht="20" customHeight="1" x14ac:dyDescent="0.35">
      <c r="B89" s="1" t="s">
        <v>188</v>
      </c>
      <c r="C89" s="1" t="s">
        <v>450</v>
      </c>
      <c r="D89" s="4">
        <v>71240.28</v>
      </c>
      <c r="E89" s="1" t="s">
        <v>18</v>
      </c>
    </row>
    <row r="90" spans="2:5" ht="20" customHeight="1" x14ac:dyDescent="0.35">
      <c r="B90" s="1" t="s">
        <v>189</v>
      </c>
      <c r="C90" s="1" t="s">
        <v>452</v>
      </c>
      <c r="D90" s="4">
        <v>163.85</v>
      </c>
      <c r="E90" s="1" t="s">
        <v>190</v>
      </c>
    </row>
    <row r="91" spans="2:5" ht="20" customHeight="1" x14ac:dyDescent="0.35">
      <c r="B91" s="1" t="s">
        <v>191</v>
      </c>
      <c r="C91" s="1" t="s">
        <v>449</v>
      </c>
      <c r="D91" s="4">
        <v>98792.5</v>
      </c>
      <c r="E91" s="1" t="s">
        <v>19</v>
      </c>
    </row>
    <row r="92" spans="2:5" ht="20" customHeight="1" x14ac:dyDescent="0.35">
      <c r="B92" s="1" t="s">
        <v>192</v>
      </c>
      <c r="C92" s="1" t="s">
        <v>449</v>
      </c>
      <c r="D92" s="4">
        <v>2627.29</v>
      </c>
      <c r="E92" s="1" t="s">
        <v>193</v>
      </c>
    </row>
    <row r="93" spans="2:5" ht="20" customHeight="1" x14ac:dyDescent="0.35">
      <c r="B93" s="1" t="s">
        <v>194</v>
      </c>
      <c r="C93" s="1" t="s">
        <v>449</v>
      </c>
      <c r="D93" s="4">
        <v>2367.46</v>
      </c>
      <c r="E93" s="1" t="s">
        <v>195</v>
      </c>
    </row>
    <row r="94" spans="2:5" ht="20" customHeight="1" x14ac:dyDescent="0.35">
      <c r="B94" s="1" t="s">
        <v>196</v>
      </c>
      <c r="C94" s="1" t="s">
        <v>451</v>
      </c>
      <c r="D94" s="4">
        <v>1246.76</v>
      </c>
      <c r="E94" s="1" t="s">
        <v>197</v>
      </c>
    </row>
    <row r="95" spans="2:5" ht="20" customHeight="1" x14ac:dyDescent="0.35">
      <c r="B95" s="1" t="s">
        <v>198</v>
      </c>
      <c r="C95" s="1" t="s">
        <v>454</v>
      </c>
      <c r="D95" s="4">
        <v>0.62</v>
      </c>
      <c r="E95" s="1" t="s">
        <v>199</v>
      </c>
    </row>
    <row r="96" spans="2:5" ht="20" customHeight="1" x14ac:dyDescent="0.35">
      <c r="B96" s="1" t="s">
        <v>200</v>
      </c>
      <c r="C96" s="1" t="s">
        <v>450</v>
      </c>
      <c r="D96" s="4">
        <v>278.43</v>
      </c>
      <c r="E96" s="1" t="s">
        <v>201</v>
      </c>
    </row>
    <row r="97" spans="2:5" ht="20" customHeight="1" x14ac:dyDescent="0.35">
      <c r="B97" s="1" t="s">
        <v>202</v>
      </c>
      <c r="C97" s="1" t="s">
        <v>449</v>
      </c>
      <c r="D97" s="4">
        <v>1003.84</v>
      </c>
      <c r="E97" s="1" t="s">
        <v>203</v>
      </c>
    </row>
    <row r="98" spans="2:5" ht="20" customHeight="1" x14ac:dyDescent="0.35">
      <c r="B98" s="1" t="s">
        <v>204</v>
      </c>
      <c r="C98" s="1" t="s">
        <v>449</v>
      </c>
      <c r="D98" s="4">
        <v>137.06</v>
      </c>
      <c r="E98" s="1" t="s">
        <v>205</v>
      </c>
    </row>
    <row r="99" spans="2:5" ht="20" customHeight="1" x14ac:dyDescent="0.35">
      <c r="B99" s="1" t="s">
        <v>206</v>
      </c>
      <c r="C99" s="1" t="s">
        <v>449</v>
      </c>
      <c r="D99" s="4">
        <v>86.91</v>
      </c>
      <c r="E99" s="1" t="s">
        <v>207</v>
      </c>
    </row>
    <row r="100" spans="2:5" ht="20" customHeight="1" x14ac:dyDescent="0.35">
      <c r="B100" s="1" t="s">
        <v>208</v>
      </c>
      <c r="C100" s="1" t="s">
        <v>450</v>
      </c>
      <c r="D100" s="4">
        <v>1417.73</v>
      </c>
      <c r="E100" s="1" t="s">
        <v>20</v>
      </c>
    </row>
    <row r="101" spans="2:5" ht="20" customHeight="1" x14ac:dyDescent="0.35">
      <c r="B101" s="1" t="s">
        <v>209</v>
      </c>
      <c r="C101" s="1" t="s">
        <v>449</v>
      </c>
      <c r="D101" s="4">
        <v>1776.31</v>
      </c>
      <c r="E101" s="1" t="s">
        <v>210</v>
      </c>
    </row>
    <row r="102" spans="2:5" ht="20" customHeight="1" x14ac:dyDescent="0.35">
      <c r="B102" s="1" t="s">
        <v>211</v>
      </c>
      <c r="C102" s="1" t="s">
        <v>451</v>
      </c>
      <c r="D102" s="4">
        <v>18.54</v>
      </c>
      <c r="E102" s="1" t="s">
        <v>212</v>
      </c>
    </row>
    <row r="103" spans="2:5" ht="20" customHeight="1" x14ac:dyDescent="0.35">
      <c r="B103" s="1" t="s">
        <v>213</v>
      </c>
      <c r="C103" s="1" t="s">
        <v>451</v>
      </c>
      <c r="D103" s="4">
        <v>25.39</v>
      </c>
      <c r="E103" s="1" t="s">
        <v>214</v>
      </c>
    </row>
    <row r="104" spans="2:5" ht="20" customHeight="1" x14ac:dyDescent="0.35">
      <c r="B104" s="1" t="s">
        <v>215</v>
      </c>
      <c r="C104" s="1" t="s">
        <v>451</v>
      </c>
      <c r="D104" s="4">
        <v>161.9</v>
      </c>
      <c r="E104" s="1" t="s">
        <v>216</v>
      </c>
    </row>
    <row r="105" spans="2:5" ht="20" customHeight="1" x14ac:dyDescent="0.35">
      <c r="B105" s="1" t="s">
        <v>217</v>
      </c>
      <c r="C105" s="1" t="s">
        <v>450</v>
      </c>
      <c r="D105" s="4">
        <v>30.4</v>
      </c>
      <c r="E105" s="1" t="s">
        <v>218</v>
      </c>
    </row>
    <row r="106" spans="2:5" ht="20" customHeight="1" x14ac:dyDescent="0.35">
      <c r="B106" s="1" t="s">
        <v>219</v>
      </c>
      <c r="C106" s="1" t="s">
        <v>450</v>
      </c>
      <c r="D106" s="4">
        <v>2267.3000000000002</v>
      </c>
      <c r="E106" s="1" t="s">
        <v>220</v>
      </c>
    </row>
    <row r="107" spans="2:5" ht="20" customHeight="1" x14ac:dyDescent="0.35">
      <c r="B107" s="1" t="s">
        <v>221</v>
      </c>
      <c r="C107" s="1" t="s">
        <v>450</v>
      </c>
      <c r="D107" s="4">
        <v>869.1</v>
      </c>
      <c r="E107" s="1" t="s">
        <v>21</v>
      </c>
    </row>
    <row r="108" spans="2:5" ht="20" customHeight="1" x14ac:dyDescent="0.35">
      <c r="B108" s="1" t="s">
        <v>222</v>
      </c>
      <c r="C108" s="1" t="s">
        <v>451</v>
      </c>
      <c r="D108" s="4">
        <v>127.41</v>
      </c>
      <c r="E108" s="1" t="s">
        <v>223</v>
      </c>
    </row>
    <row r="109" spans="2:5" ht="20" customHeight="1" x14ac:dyDescent="0.35">
      <c r="B109" s="1" t="s">
        <v>224</v>
      </c>
      <c r="C109" s="1" t="s">
        <v>451</v>
      </c>
      <c r="D109" s="4">
        <v>231.21</v>
      </c>
      <c r="E109" s="1" t="s">
        <v>225</v>
      </c>
    </row>
    <row r="110" spans="2:5" ht="20" customHeight="1" x14ac:dyDescent="0.35">
      <c r="B110" s="1" t="s">
        <v>226</v>
      </c>
      <c r="C110" s="1" t="s">
        <v>449</v>
      </c>
      <c r="D110" s="4">
        <v>23661.33</v>
      </c>
      <c r="E110" s="1" t="s">
        <v>227</v>
      </c>
    </row>
    <row r="111" spans="2:5" ht="20" customHeight="1" x14ac:dyDescent="0.35">
      <c r="B111" s="1" t="s">
        <v>228</v>
      </c>
      <c r="C111" s="1" t="s">
        <v>449</v>
      </c>
      <c r="D111" s="4">
        <v>7.44</v>
      </c>
      <c r="E111" s="1" t="s">
        <v>229</v>
      </c>
    </row>
    <row r="112" spans="2:5" ht="20" customHeight="1" x14ac:dyDescent="0.35">
      <c r="B112" s="1" t="s">
        <v>230</v>
      </c>
      <c r="C112" s="1" t="s">
        <v>451</v>
      </c>
      <c r="D112" s="4">
        <v>90.37</v>
      </c>
      <c r="E112" s="1" t="s">
        <v>231</v>
      </c>
    </row>
    <row r="113" spans="2:5" ht="20" customHeight="1" x14ac:dyDescent="0.35">
      <c r="B113" s="1" t="s">
        <v>232</v>
      </c>
      <c r="C113" s="1" t="s">
        <v>450</v>
      </c>
      <c r="D113" s="4">
        <v>422.02</v>
      </c>
      <c r="E113" s="1" t="s">
        <v>233</v>
      </c>
    </row>
    <row r="114" spans="2:5" ht="20" customHeight="1" x14ac:dyDescent="0.35">
      <c r="B114" s="1" t="s">
        <v>234</v>
      </c>
      <c r="C114" s="1" t="s">
        <v>454</v>
      </c>
      <c r="D114" s="4">
        <v>2.31</v>
      </c>
      <c r="E114" s="1" t="s">
        <v>235</v>
      </c>
    </row>
    <row r="115" spans="2:5" ht="20" customHeight="1" x14ac:dyDescent="0.35">
      <c r="B115" s="1" t="s">
        <v>236</v>
      </c>
      <c r="C115" s="1" t="s">
        <v>451</v>
      </c>
      <c r="D115" s="4">
        <v>20.32</v>
      </c>
      <c r="E115" s="1" t="s">
        <v>237</v>
      </c>
    </row>
    <row r="116" spans="2:5" ht="20" customHeight="1" x14ac:dyDescent="0.35">
      <c r="B116" s="1" t="s">
        <v>238</v>
      </c>
      <c r="C116" s="1" t="s">
        <v>451</v>
      </c>
      <c r="D116" s="4">
        <v>126.94</v>
      </c>
      <c r="E116" s="1" t="s">
        <v>239</v>
      </c>
    </row>
    <row r="117" spans="2:5" ht="20" customHeight="1" x14ac:dyDescent="0.35">
      <c r="B117" s="1" t="s">
        <v>240</v>
      </c>
      <c r="C117" s="1" t="s">
        <v>452</v>
      </c>
      <c r="D117" s="4">
        <v>16345.64</v>
      </c>
      <c r="E117" s="1" t="s">
        <v>22</v>
      </c>
    </row>
    <row r="118" spans="2:5" ht="20" customHeight="1" x14ac:dyDescent="0.35">
      <c r="B118" s="1" t="s">
        <v>241</v>
      </c>
      <c r="C118" s="1" t="s">
        <v>454</v>
      </c>
      <c r="D118" s="4">
        <v>4.37</v>
      </c>
      <c r="E118" s="1" t="s">
        <v>242</v>
      </c>
    </row>
    <row r="119" spans="2:5" ht="20" customHeight="1" x14ac:dyDescent="0.35">
      <c r="B119" s="1" t="s">
        <v>243</v>
      </c>
      <c r="C119" s="1" t="s">
        <v>450</v>
      </c>
      <c r="D119" s="4">
        <v>210.37</v>
      </c>
      <c r="E119" s="1" t="s">
        <v>244</v>
      </c>
    </row>
    <row r="120" spans="2:5" ht="20" customHeight="1" x14ac:dyDescent="0.35">
      <c r="B120" s="1" t="s">
        <v>245</v>
      </c>
      <c r="C120" s="1" t="s">
        <v>450</v>
      </c>
      <c r="D120" s="4">
        <v>45.12</v>
      </c>
      <c r="E120" s="1" t="s">
        <v>246</v>
      </c>
    </row>
    <row r="121" spans="2:5" ht="20" customHeight="1" x14ac:dyDescent="0.35">
      <c r="B121" s="1" t="s">
        <v>247</v>
      </c>
      <c r="C121" s="1" t="s">
        <v>449</v>
      </c>
      <c r="D121" s="4">
        <v>140.85</v>
      </c>
      <c r="E121" s="1" t="s">
        <v>248</v>
      </c>
    </row>
    <row r="122" spans="2:5" ht="20" customHeight="1" x14ac:dyDescent="0.35">
      <c r="B122" s="1" t="s">
        <v>249</v>
      </c>
      <c r="C122" s="1" t="s">
        <v>450</v>
      </c>
      <c r="D122" s="4">
        <v>249.51</v>
      </c>
      <c r="E122" s="1" t="s">
        <v>250</v>
      </c>
    </row>
    <row r="123" spans="2:5" ht="20" customHeight="1" x14ac:dyDescent="0.35">
      <c r="B123" s="1" t="s">
        <v>251</v>
      </c>
      <c r="C123" s="1" t="s">
        <v>451</v>
      </c>
      <c r="D123" s="4">
        <v>5056.7700000000004</v>
      </c>
      <c r="E123" s="1" t="s">
        <v>252</v>
      </c>
    </row>
    <row r="124" spans="2:5" ht="20" customHeight="1" x14ac:dyDescent="0.35">
      <c r="B124" s="1" t="s">
        <v>253</v>
      </c>
      <c r="C124" s="1" t="s">
        <v>451</v>
      </c>
      <c r="D124" s="4">
        <v>139.25</v>
      </c>
      <c r="E124" s="1" t="s">
        <v>254</v>
      </c>
    </row>
    <row r="125" spans="2:5" ht="20" customHeight="1" x14ac:dyDescent="0.35">
      <c r="B125" s="1" t="s">
        <v>255</v>
      </c>
      <c r="C125" s="1" t="s">
        <v>449</v>
      </c>
      <c r="D125" s="4">
        <v>230.65</v>
      </c>
      <c r="E125" s="1" t="s">
        <v>256</v>
      </c>
    </row>
    <row r="126" spans="2:5" ht="20" customHeight="1" x14ac:dyDescent="0.35">
      <c r="B126" s="1" t="s">
        <v>257</v>
      </c>
      <c r="C126" s="1" t="s">
        <v>451</v>
      </c>
      <c r="D126" s="4">
        <v>156.31</v>
      </c>
      <c r="E126" s="1" t="s">
        <v>258</v>
      </c>
    </row>
    <row r="127" spans="2:5" ht="20" customHeight="1" x14ac:dyDescent="0.35">
      <c r="B127" s="1" t="s">
        <v>259</v>
      </c>
      <c r="C127" s="1" t="s">
        <v>454</v>
      </c>
      <c r="D127" s="4">
        <v>0</v>
      </c>
      <c r="E127" s="1" t="s">
        <v>260</v>
      </c>
    </row>
    <row r="128" spans="2:5" ht="20" customHeight="1" x14ac:dyDescent="0.35">
      <c r="B128" s="1" t="s">
        <v>261</v>
      </c>
      <c r="C128" s="1" t="s">
        <v>449</v>
      </c>
      <c r="D128" s="4">
        <v>792.11</v>
      </c>
      <c r="E128" s="1" t="s">
        <v>262</v>
      </c>
    </row>
    <row r="129" spans="2:5" ht="20" customHeight="1" x14ac:dyDescent="0.35">
      <c r="B129" s="1" t="s">
        <v>263</v>
      </c>
      <c r="C129" s="1" t="s">
        <v>450</v>
      </c>
      <c r="D129" s="4">
        <v>30457.33</v>
      </c>
      <c r="E129" s="1" t="s">
        <v>23</v>
      </c>
    </row>
    <row r="130" spans="2:5" ht="20" customHeight="1" x14ac:dyDescent="0.35">
      <c r="B130" s="1" t="s">
        <v>264</v>
      </c>
      <c r="C130" s="1" t="s">
        <v>454</v>
      </c>
      <c r="D130" s="4">
        <v>7888.75</v>
      </c>
      <c r="E130" s="1" t="s">
        <v>24</v>
      </c>
    </row>
    <row r="131" spans="2:5" ht="20" customHeight="1" x14ac:dyDescent="0.35">
      <c r="B131" s="1" t="s">
        <v>265</v>
      </c>
      <c r="C131" s="1" t="s">
        <v>452</v>
      </c>
      <c r="D131" s="4">
        <v>43.67</v>
      </c>
      <c r="E131" s="1" t="s">
        <v>266</v>
      </c>
    </row>
    <row r="132" spans="2:5" ht="20" customHeight="1" x14ac:dyDescent="0.35">
      <c r="B132" s="1" t="s">
        <v>267</v>
      </c>
      <c r="C132" s="1" t="s">
        <v>451</v>
      </c>
      <c r="D132" s="4">
        <v>55.18</v>
      </c>
      <c r="E132" s="1" t="s">
        <v>268</v>
      </c>
    </row>
    <row r="133" spans="2:5" ht="20" customHeight="1" x14ac:dyDescent="0.35">
      <c r="B133" s="1" t="s">
        <v>269</v>
      </c>
      <c r="C133" s="1" t="s">
        <v>451</v>
      </c>
      <c r="D133" s="4">
        <v>5602.28</v>
      </c>
      <c r="E133" s="1" t="s">
        <v>270</v>
      </c>
    </row>
    <row r="134" spans="2:5" ht="20" customHeight="1" x14ac:dyDescent="0.35">
      <c r="B134" s="1" t="s">
        <v>271</v>
      </c>
      <c r="C134" s="1" t="s">
        <v>449</v>
      </c>
      <c r="D134" s="4">
        <v>87.42</v>
      </c>
      <c r="E134" s="1" t="s">
        <v>272</v>
      </c>
    </row>
    <row r="135" spans="2:5" ht="20" customHeight="1" x14ac:dyDescent="0.35">
      <c r="B135" s="1" t="s">
        <v>273</v>
      </c>
      <c r="C135" s="1" t="s">
        <v>450</v>
      </c>
      <c r="D135" s="4">
        <v>493.05</v>
      </c>
      <c r="E135" s="1" t="s">
        <v>274</v>
      </c>
    </row>
    <row r="136" spans="2:5" ht="20" customHeight="1" x14ac:dyDescent="0.35">
      <c r="B136" s="1" t="s">
        <v>275</v>
      </c>
      <c r="C136" s="1" t="s">
        <v>450</v>
      </c>
      <c r="D136" s="4">
        <v>11802.78</v>
      </c>
      <c r="E136" s="1" t="s">
        <v>25</v>
      </c>
    </row>
    <row r="137" spans="2:5" ht="20" customHeight="1" x14ac:dyDescent="0.35">
      <c r="B137" s="1" t="s">
        <v>276</v>
      </c>
      <c r="C137" s="1" t="s">
        <v>449</v>
      </c>
      <c r="D137" s="4">
        <v>856.43</v>
      </c>
      <c r="E137" s="1" t="s">
        <v>277</v>
      </c>
    </row>
    <row r="138" spans="2:5" ht="20" customHeight="1" x14ac:dyDescent="0.35">
      <c r="B138" s="1" t="s">
        <v>278</v>
      </c>
      <c r="C138" s="1" t="s">
        <v>449</v>
      </c>
      <c r="D138" s="4">
        <v>12904.31</v>
      </c>
      <c r="E138" s="1" t="s">
        <v>279</v>
      </c>
    </row>
    <row r="139" spans="2:5" ht="20" customHeight="1" x14ac:dyDescent="0.35">
      <c r="B139" s="1" t="s">
        <v>280</v>
      </c>
      <c r="C139" s="1" t="s">
        <v>454</v>
      </c>
      <c r="D139" s="4">
        <v>6.51</v>
      </c>
      <c r="E139" s="1" t="s">
        <v>281</v>
      </c>
    </row>
    <row r="140" spans="2:5" ht="20" customHeight="1" x14ac:dyDescent="0.35">
      <c r="B140" s="1" t="s">
        <v>282</v>
      </c>
      <c r="C140" s="1" t="s">
        <v>449</v>
      </c>
      <c r="D140" s="4">
        <v>375.95</v>
      </c>
      <c r="E140" s="1" t="s">
        <v>283</v>
      </c>
    </row>
    <row r="141" spans="2:5" ht="20" customHeight="1" x14ac:dyDescent="0.35">
      <c r="B141" s="1" t="s">
        <v>284</v>
      </c>
      <c r="C141" s="1" t="s">
        <v>452</v>
      </c>
      <c r="D141" s="4">
        <v>172.88</v>
      </c>
      <c r="E141" s="1" t="s">
        <v>285</v>
      </c>
    </row>
    <row r="142" spans="2:5" ht="20" customHeight="1" x14ac:dyDescent="0.35">
      <c r="B142" s="1" t="s">
        <v>286</v>
      </c>
      <c r="C142" s="1" t="s">
        <v>454</v>
      </c>
      <c r="D142" s="4">
        <v>64.12</v>
      </c>
      <c r="E142" s="1" t="s">
        <v>287</v>
      </c>
    </row>
    <row r="143" spans="2:5" ht="20" customHeight="1" x14ac:dyDescent="0.35">
      <c r="B143" s="1" t="s">
        <v>288</v>
      </c>
      <c r="C143" s="1" t="s">
        <v>453</v>
      </c>
      <c r="D143" s="4">
        <v>97.98</v>
      </c>
      <c r="E143" s="1" t="s">
        <v>289</v>
      </c>
    </row>
    <row r="144" spans="2:5" ht="20" customHeight="1" x14ac:dyDescent="0.35">
      <c r="B144" s="1" t="s">
        <v>290</v>
      </c>
      <c r="C144" s="1" t="s">
        <v>453</v>
      </c>
      <c r="D144" s="4">
        <v>1629.88</v>
      </c>
      <c r="E144" s="1" t="s">
        <v>291</v>
      </c>
    </row>
    <row r="145" spans="2:5" ht="20" customHeight="1" x14ac:dyDescent="0.35">
      <c r="B145" s="1" t="s">
        <v>292</v>
      </c>
      <c r="C145" s="1" t="s">
        <v>449</v>
      </c>
      <c r="D145" s="4">
        <v>2237.34</v>
      </c>
      <c r="E145" s="1" t="s">
        <v>293</v>
      </c>
    </row>
    <row r="146" spans="2:5" ht="20" customHeight="1" x14ac:dyDescent="0.35">
      <c r="B146" s="1" t="s">
        <v>294</v>
      </c>
      <c r="C146" s="1" t="s">
        <v>450</v>
      </c>
      <c r="D146" s="4">
        <v>35662.639999999999</v>
      </c>
      <c r="E146" s="1" t="s">
        <v>26</v>
      </c>
    </row>
    <row r="147" spans="2:5" ht="20" customHeight="1" x14ac:dyDescent="0.35">
      <c r="B147" s="1" t="s">
        <v>295</v>
      </c>
      <c r="C147" s="1" t="s">
        <v>450</v>
      </c>
      <c r="D147" s="4">
        <v>14294.56</v>
      </c>
      <c r="E147" s="1" t="s">
        <v>27</v>
      </c>
    </row>
    <row r="148" spans="2:5" ht="20" customHeight="1" x14ac:dyDescent="0.35">
      <c r="B148" s="1" t="s">
        <v>296</v>
      </c>
      <c r="C148" s="1" t="s">
        <v>452</v>
      </c>
      <c r="D148" s="4">
        <v>515.41999999999996</v>
      </c>
      <c r="E148" s="1" t="s">
        <v>297</v>
      </c>
    </row>
    <row r="149" spans="2:5" ht="20" customHeight="1" x14ac:dyDescent="0.35">
      <c r="B149" s="1" t="s">
        <v>298</v>
      </c>
      <c r="C149" s="1" t="s">
        <v>449</v>
      </c>
      <c r="D149" s="4">
        <v>1502.58</v>
      </c>
      <c r="E149" s="1" t="s">
        <v>299</v>
      </c>
    </row>
    <row r="150" spans="2:5" ht="20" customHeight="1" x14ac:dyDescent="0.35">
      <c r="B150" s="1" t="s">
        <v>300</v>
      </c>
      <c r="C150" s="1" t="s">
        <v>450</v>
      </c>
      <c r="D150" s="4">
        <v>10345.01</v>
      </c>
      <c r="E150" s="1" t="s">
        <v>301</v>
      </c>
    </row>
    <row r="151" spans="2:5" ht="20" customHeight="1" x14ac:dyDescent="0.35">
      <c r="B151" s="1" t="s">
        <v>302</v>
      </c>
      <c r="C151" s="1" t="s">
        <v>450</v>
      </c>
      <c r="D151" s="4">
        <v>81579.360000000001</v>
      </c>
      <c r="E151" s="1" t="s">
        <v>28</v>
      </c>
    </row>
    <row r="152" spans="2:5" ht="20" customHeight="1" x14ac:dyDescent="0.35">
      <c r="B152" s="1" t="s">
        <v>303</v>
      </c>
      <c r="C152" s="1" t="s">
        <v>451</v>
      </c>
      <c r="D152" s="4">
        <v>169.52</v>
      </c>
      <c r="E152" s="1" t="s">
        <v>304</v>
      </c>
    </row>
    <row r="153" spans="2:5" ht="20" customHeight="1" x14ac:dyDescent="0.35">
      <c r="B153" s="1" t="s">
        <v>305</v>
      </c>
      <c r="C153" s="1" t="s">
        <v>452</v>
      </c>
      <c r="D153" s="4">
        <v>25.53</v>
      </c>
      <c r="E153" s="1" t="s">
        <v>306</v>
      </c>
    </row>
    <row r="154" spans="2:5" ht="20" customHeight="1" x14ac:dyDescent="0.35">
      <c r="B154" s="1" t="s">
        <v>307</v>
      </c>
      <c r="C154" s="1" t="s">
        <v>452</v>
      </c>
      <c r="D154" s="4">
        <v>3.81</v>
      </c>
      <c r="E154" s="1" t="s">
        <v>308</v>
      </c>
    </row>
    <row r="155" spans="2:5" ht="20" customHeight="1" x14ac:dyDescent="0.35">
      <c r="B155" s="1" t="s">
        <v>309</v>
      </c>
      <c r="C155" s="1" t="s">
        <v>452</v>
      </c>
      <c r="D155" s="4">
        <v>1.22</v>
      </c>
      <c r="E155" s="1" t="s">
        <v>310</v>
      </c>
    </row>
    <row r="156" spans="2:5" ht="20" customHeight="1" x14ac:dyDescent="0.35">
      <c r="B156" s="1" t="s">
        <v>311</v>
      </c>
      <c r="C156" s="1" t="s">
        <v>454</v>
      </c>
      <c r="D156" s="4">
        <v>11.05</v>
      </c>
      <c r="E156" s="1" t="s">
        <v>312</v>
      </c>
    </row>
    <row r="157" spans="2:5" ht="20" customHeight="1" x14ac:dyDescent="0.35">
      <c r="B157" s="1" t="s">
        <v>313</v>
      </c>
      <c r="C157" s="1" t="s">
        <v>450</v>
      </c>
      <c r="D157" s="4">
        <v>10.81</v>
      </c>
      <c r="E157" s="1" t="s">
        <v>314</v>
      </c>
    </row>
    <row r="158" spans="2:5" ht="20" customHeight="1" x14ac:dyDescent="0.35">
      <c r="B158" s="1" t="s">
        <v>315</v>
      </c>
      <c r="C158" s="1" t="s">
        <v>451</v>
      </c>
      <c r="D158" s="4">
        <v>0.73</v>
      </c>
      <c r="E158" s="1" t="s">
        <v>316</v>
      </c>
    </row>
    <row r="159" spans="2:5" ht="20" customHeight="1" x14ac:dyDescent="0.35">
      <c r="B159" s="1" t="s">
        <v>317</v>
      </c>
      <c r="C159" s="1" t="s">
        <v>449</v>
      </c>
      <c r="D159" s="4">
        <v>10897.88</v>
      </c>
      <c r="E159" s="1" t="s">
        <v>318</v>
      </c>
    </row>
    <row r="160" spans="2:5" ht="20" customHeight="1" x14ac:dyDescent="0.35">
      <c r="B160" s="1" t="s">
        <v>319</v>
      </c>
      <c r="C160" s="1" t="s">
        <v>451</v>
      </c>
      <c r="D160" s="4">
        <v>388.32</v>
      </c>
      <c r="E160" s="1" t="s">
        <v>320</v>
      </c>
    </row>
    <row r="161" spans="2:5" ht="20" customHeight="1" x14ac:dyDescent="0.35">
      <c r="B161" s="1" t="s">
        <v>321</v>
      </c>
      <c r="C161" s="1" t="s">
        <v>450</v>
      </c>
      <c r="D161" s="4">
        <v>4523.42</v>
      </c>
      <c r="E161" s="1" t="s">
        <v>322</v>
      </c>
    </row>
    <row r="162" spans="2:5" ht="20" customHeight="1" x14ac:dyDescent="0.35">
      <c r="B162" s="1" t="s">
        <v>323</v>
      </c>
      <c r="C162" s="1" t="s">
        <v>451</v>
      </c>
      <c r="D162" s="4">
        <v>9.5299999999999994</v>
      </c>
      <c r="E162" s="1" t="s">
        <v>324</v>
      </c>
    </row>
    <row r="163" spans="2:5" ht="20" customHeight="1" x14ac:dyDescent="0.35">
      <c r="B163" s="1" t="s">
        <v>325</v>
      </c>
      <c r="C163" s="1" t="s">
        <v>451</v>
      </c>
      <c r="D163" s="4">
        <v>40.72</v>
      </c>
      <c r="E163" s="1" t="s">
        <v>326</v>
      </c>
    </row>
    <row r="164" spans="2:5" ht="20" customHeight="1" x14ac:dyDescent="0.35">
      <c r="B164" s="1" t="s">
        <v>327</v>
      </c>
      <c r="C164" s="1" t="s">
        <v>449</v>
      </c>
      <c r="D164" s="4">
        <v>11458.63</v>
      </c>
      <c r="E164" s="1" t="s">
        <v>328</v>
      </c>
    </row>
    <row r="165" spans="2:5" ht="20" customHeight="1" x14ac:dyDescent="0.35">
      <c r="B165" s="1" t="s">
        <v>329</v>
      </c>
      <c r="C165" s="1" t="s">
        <v>450</v>
      </c>
      <c r="D165" s="4">
        <v>5321.6</v>
      </c>
      <c r="E165" s="1" t="s">
        <v>29</v>
      </c>
    </row>
    <row r="166" spans="2:5" ht="20" customHeight="1" x14ac:dyDescent="0.35">
      <c r="B166" s="1" t="s">
        <v>330</v>
      </c>
      <c r="C166" s="1" t="s">
        <v>450</v>
      </c>
      <c r="D166" s="4">
        <v>3206.15</v>
      </c>
      <c r="E166" s="1" t="s">
        <v>30</v>
      </c>
    </row>
    <row r="167" spans="2:5" ht="20" customHeight="1" x14ac:dyDescent="0.35">
      <c r="B167" s="1" t="s">
        <v>331</v>
      </c>
      <c r="C167" s="1" t="s">
        <v>454</v>
      </c>
      <c r="D167" s="4">
        <v>13.2</v>
      </c>
      <c r="E167" s="1" t="s">
        <v>332</v>
      </c>
    </row>
    <row r="168" spans="2:5" ht="20" customHeight="1" x14ac:dyDescent="0.35">
      <c r="B168" s="1" t="s">
        <v>333</v>
      </c>
      <c r="C168" s="1" t="s">
        <v>451</v>
      </c>
      <c r="D168" s="4">
        <v>9.74</v>
      </c>
      <c r="E168" s="1" t="s">
        <v>334</v>
      </c>
    </row>
    <row r="169" spans="2:5" ht="20" customHeight="1" x14ac:dyDescent="0.35">
      <c r="B169" s="1" t="s">
        <v>335</v>
      </c>
      <c r="C169" s="1" t="s">
        <v>451</v>
      </c>
      <c r="D169" s="4">
        <v>13008.74</v>
      </c>
      <c r="E169" s="1" t="s">
        <v>336</v>
      </c>
    </row>
    <row r="170" spans="2:5" ht="20" customHeight="1" x14ac:dyDescent="0.35">
      <c r="B170" s="1" t="s">
        <v>337</v>
      </c>
      <c r="C170" s="1" t="s">
        <v>449</v>
      </c>
      <c r="D170" s="4">
        <v>66376.17</v>
      </c>
      <c r="E170" s="1" t="s">
        <v>31</v>
      </c>
    </row>
    <row r="171" spans="2:5" ht="20" customHeight="1" x14ac:dyDescent="0.35">
      <c r="B171" s="1" t="s">
        <v>338</v>
      </c>
      <c r="C171" s="1" t="s">
        <v>451</v>
      </c>
      <c r="D171" s="4">
        <v>9.08</v>
      </c>
      <c r="E171" s="1" t="s">
        <v>339</v>
      </c>
    </row>
    <row r="172" spans="2:5" ht="20" customHeight="1" x14ac:dyDescent="0.35">
      <c r="B172" s="1" t="s">
        <v>340</v>
      </c>
      <c r="C172" s="1" t="s">
        <v>450</v>
      </c>
      <c r="D172" s="4">
        <v>54536.59</v>
      </c>
      <c r="E172" s="1" t="s">
        <v>32</v>
      </c>
    </row>
    <row r="173" spans="2:5" ht="20" customHeight="1" x14ac:dyDescent="0.35">
      <c r="B173" s="1" t="s">
        <v>341</v>
      </c>
      <c r="C173" s="1" t="s">
        <v>449</v>
      </c>
      <c r="D173" s="4">
        <v>1347.54</v>
      </c>
      <c r="E173" s="1" t="s">
        <v>342</v>
      </c>
    </row>
    <row r="174" spans="2:5" ht="20" customHeight="1" x14ac:dyDescent="0.35">
      <c r="B174" s="1" t="s">
        <v>343</v>
      </c>
      <c r="C174" s="1" t="s">
        <v>451</v>
      </c>
      <c r="D174" s="4">
        <v>397.77</v>
      </c>
      <c r="E174" s="1" t="s">
        <v>344</v>
      </c>
    </row>
    <row r="175" spans="2:5" ht="20" customHeight="1" x14ac:dyDescent="0.35">
      <c r="B175" s="1" t="s">
        <v>345</v>
      </c>
      <c r="C175" s="1" t="s">
        <v>453</v>
      </c>
      <c r="D175" s="4">
        <v>17.38</v>
      </c>
      <c r="E175" s="1" t="s">
        <v>346</v>
      </c>
    </row>
    <row r="176" spans="2:5" ht="20" customHeight="1" x14ac:dyDescent="0.35">
      <c r="B176" s="1" t="s">
        <v>347</v>
      </c>
      <c r="C176" s="1" t="s">
        <v>450</v>
      </c>
      <c r="D176" s="4">
        <v>20420.560000000001</v>
      </c>
      <c r="E176" s="1" t="s">
        <v>33</v>
      </c>
    </row>
    <row r="177" spans="2:5" ht="20" customHeight="1" x14ac:dyDescent="0.35">
      <c r="B177" s="1" t="s">
        <v>348</v>
      </c>
      <c r="C177" s="1" t="s">
        <v>450</v>
      </c>
      <c r="D177" s="4">
        <v>21378.560000000001</v>
      </c>
      <c r="E177" s="1" t="s">
        <v>34</v>
      </c>
    </row>
    <row r="178" spans="2:5" ht="20" customHeight="1" x14ac:dyDescent="0.35">
      <c r="B178" s="1" t="s">
        <v>349</v>
      </c>
      <c r="C178" s="1" t="s">
        <v>449</v>
      </c>
      <c r="D178" s="4">
        <v>274.64999999999998</v>
      </c>
      <c r="E178" s="1" t="s">
        <v>350</v>
      </c>
    </row>
    <row r="179" spans="2:5" ht="20" customHeight="1" x14ac:dyDescent="0.35">
      <c r="B179" s="1" t="s">
        <v>351</v>
      </c>
      <c r="C179" s="1" t="s">
        <v>449</v>
      </c>
      <c r="D179" s="4">
        <v>62.4</v>
      </c>
      <c r="E179" s="1" t="s">
        <v>352</v>
      </c>
    </row>
    <row r="180" spans="2:5" ht="20" customHeight="1" x14ac:dyDescent="0.35">
      <c r="B180" s="1" t="s">
        <v>353</v>
      </c>
      <c r="C180" s="1" t="s">
        <v>451</v>
      </c>
      <c r="D180" s="4">
        <v>602.71</v>
      </c>
      <c r="E180" s="1" t="s">
        <v>354</v>
      </c>
    </row>
    <row r="181" spans="2:5" ht="20" customHeight="1" x14ac:dyDescent="0.35">
      <c r="B181" s="1" t="s">
        <v>355</v>
      </c>
      <c r="C181" s="1" t="s">
        <v>449</v>
      </c>
      <c r="D181" s="4">
        <v>12513.75</v>
      </c>
      <c r="E181" s="1" t="s">
        <v>356</v>
      </c>
    </row>
    <row r="182" spans="2:5" ht="20" customHeight="1" x14ac:dyDescent="0.35">
      <c r="B182" s="1" t="s">
        <v>357</v>
      </c>
      <c r="C182" s="1" t="s">
        <v>451</v>
      </c>
      <c r="D182" s="4">
        <v>86.06</v>
      </c>
      <c r="E182" s="1" t="s">
        <v>358</v>
      </c>
    </row>
    <row r="183" spans="2:5" ht="20" customHeight="1" x14ac:dyDescent="0.35">
      <c r="B183" s="1" t="s">
        <v>359</v>
      </c>
      <c r="C183" s="1" t="s">
        <v>454</v>
      </c>
      <c r="D183" s="4">
        <v>4.82</v>
      </c>
      <c r="E183" s="1" t="s">
        <v>360</v>
      </c>
    </row>
    <row r="184" spans="2:5" ht="20" customHeight="1" x14ac:dyDescent="0.35">
      <c r="B184" s="1" t="s">
        <v>361</v>
      </c>
      <c r="C184" s="1" t="s">
        <v>452</v>
      </c>
      <c r="D184" s="4">
        <v>211.21</v>
      </c>
      <c r="E184" s="1" t="s">
        <v>362</v>
      </c>
    </row>
    <row r="185" spans="2:5" ht="20" customHeight="1" x14ac:dyDescent="0.35">
      <c r="B185" s="1" t="s">
        <v>363</v>
      </c>
      <c r="C185" s="1" t="s">
        <v>451</v>
      </c>
      <c r="D185" s="4">
        <v>5564.86</v>
      </c>
      <c r="E185" s="1" t="s">
        <v>364</v>
      </c>
    </row>
    <row r="186" spans="2:5" ht="20" customHeight="1" x14ac:dyDescent="0.35">
      <c r="B186" s="1" t="s">
        <v>365</v>
      </c>
      <c r="C186" s="1" t="s">
        <v>449</v>
      </c>
      <c r="D186" s="4">
        <v>33535.800000000003</v>
      </c>
      <c r="E186" s="1" t="s">
        <v>35</v>
      </c>
    </row>
    <row r="187" spans="2:5" ht="20" customHeight="1" x14ac:dyDescent="0.35">
      <c r="B187" s="1" t="s">
        <v>366</v>
      </c>
      <c r="C187" s="1" t="s">
        <v>449</v>
      </c>
      <c r="D187" s="4">
        <v>3.69</v>
      </c>
      <c r="E187" s="1" t="s">
        <v>367</v>
      </c>
    </row>
    <row r="188" spans="2:5" ht="20" customHeight="1" x14ac:dyDescent="0.35">
      <c r="B188" s="1" t="s">
        <v>368</v>
      </c>
      <c r="C188" s="1" t="s">
        <v>454</v>
      </c>
      <c r="D188" s="4">
        <v>1.48</v>
      </c>
      <c r="E188" s="1" t="s">
        <v>369</v>
      </c>
    </row>
    <row r="189" spans="2:5" ht="20" customHeight="1" x14ac:dyDescent="0.35">
      <c r="B189" s="1" t="s">
        <v>370</v>
      </c>
      <c r="C189" s="1" t="s">
        <v>451</v>
      </c>
      <c r="D189" s="4">
        <v>673.07</v>
      </c>
      <c r="E189" s="1" t="s">
        <v>371</v>
      </c>
    </row>
    <row r="190" spans="2:5" ht="20" customHeight="1" x14ac:dyDescent="0.35">
      <c r="B190" s="1" t="s">
        <v>372</v>
      </c>
      <c r="C190" s="1" t="s">
        <v>450</v>
      </c>
      <c r="D190" s="4">
        <v>10379.89</v>
      </c>
      <c r="E190" s="1" t="s">
        <v>373</v>
      </c>
    </row>
    <row r="191" spans="2:5" ht="20" customHeight="1" x14ac:dyDescent="0.35">
      <c r="B191" s="1" t="s">
        <v>374</v>
      </c>
      <c r="C191" s="1" t="s">
        <v>449</v>
      </c>
      <c r="D191" s="4">
        <v>3144.89</v>
      </c>
      <c r="E191" s="1" t="s">
        <v>375</v>
      </c>
    </row>
    <row r="192" spans="2:5" ht="20" customHeight="1" x14ac:dyDescent="0.35">
      <c r="B192" s="1" t="s">
        <v>376</v>
      </c>
      <c r="C192" s="1" t="s">
        <v>450</v>
      </c>
      <c r="D192" s="4">
        <v>97680.9</v>
      </c>
      <c r="E192" s="1" t="s">
        <v>36</v>
      </c>
    </row>
    <row r="193" spans="2:5" ht="20" customHeight="1" x14ac:dyDescent="0.35">
      <c r="B193" s="1" t="s">
        <v>377</v>
      </c>
      <c r="C193" s="1" t="s">
        <v>452</v>
      </c>
      <c r="D193" s="4">
        <v>422807.72</v>
      </c>
      <c r="E193" s="1" t="s">
        <v>37</v>
      </c>
    </row>
    <row r="194" spans="2:5" ht="20" customHeight="1" x14ac:dyDescent="0.35">
      <c r="B194" s="1" t="s">
        <v>378</v>
      </c>
      <c r="C194" s="1" t="s">
        <v>453</v>
      </c>
      <c r="D194" s="4">
        <v>852.23</v>
      </c>
      <c r="E194" s="1" t="s">
        <v>379</v>
      </c>
    </row>
    <row r="195" spans="2:5" ht="20" customHeight="1" x14ac:dyDescent="0.35">
      <c r="B195" s="1" t="s">
        <v>380</v>
      </c>
      <c r="C195" s="1" t="s">
        <v>449</v>
      </c>
      <c r="D195" s="4">
        <v>353.91</v>
      </c>
      <c r="E195" s="1" t="s">
        <v>381</v>
      </c>
    </row>
    <row r="196" spans="2:5" ht="20" customHeight="1" x14ac:dyDescent="0.35">
      <c r="B196" s="1" t="s">
        <v>382</v>
      </c>
      <c r="C196" s="1" t="s">
        <v>454</v>
      </c>
      <c r="D196" s="4">
        <v>6.45</v>
      </c>
      <c r="E196" s="1" t="s">
        <v>383</v>
      </c>
    </row>
    <row r="197" spans="2:5" ht="20" customHeight="1" x14ac:dyDescent="0.35">
      <c r="B197" s="1" t="s">
        <v>384</v>
      </c>
      <c r="C197" s="1" t="s">
        <v>453</v>
      </c>
      <c r="D197" s="4">
        <v>639.03</v>
      </c>
      <c r="E197" s="1" t="s">
        <v>385</v>
      </c>
    </row>
    <row r="198" spans="2:5" ht="20" customHeight="1" x14ac:dyDescent="0.35">
      <c r="B198" s="1" t="s">
        <v>386</v>
      </c>
      <c r="C198" s="1" t="s">
        <v>449</v>
      </c>
      <c r="D198" s="4">
        <v>4286.4799999999996</v>
      </c>
      <c r="E198" s="1" t="s">
        <v>387</v>
      </c>
    </row>
    <row r="199" spans="2:5" ht="20" customHeight="1" x14ac:dyDescent="0.35">
      <c r="B199" s="1" t="s">
        <v>388</v>
      </c>
      <c r="C199" s="1" t="s">
        <v>449</v>
      </c>
      <c r="D199" s="4">
        <v>137.44</v>
      </c>
      <c r="E199" s="1" t="s">
        <v>389</v>
      </c>
    </row>
    <row r="200" spans="2:5" ht="20" customHeight="1" x14ac:dyDescent="0.35">
      <c r="B200" s="1" t="s">
        <v>390</v>
      </c>
      <c r="C200" s="1" t="s">
        <v>451</v>
      </c>
      <c r="D200" s="4">
        <v>213.07</v>
      </c>
      <c r="E200" s="1" t="s">
        <v>391</v>
      </c>
    </row>
    <row r="201" spans="2:5" ht="20" customHeight="1" x14ac:dyDescent="0.35">
      <c r="B201" s="5" t="s">
        <v>392</v>
      </c>
      <c r="C201" s="5" t="s">
        <v>451</v>
      </c>
      <c r="D201" s="6">
        <v>359.33</v>
      </c>
      <c r="E201" s="5" t="s">
        <v>393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99623-A2E1-468E-8E80-BF5B289A4C51}">
  <dimension ref="B2:L34"/>
  <sheetViews>
    <sheetView zoomScaleNormal="100" workbookViewId="0"/>
  </sheetViews>
  <sheetFormatPr defaultRowHeight="14.5" x14ac:dyDescent="0.35"/>
  <cols>
    <col min="1" max="1" width="3.453125" style="1" customWidth="1"/>
    <col min="2" max="2" width="28.7265625" style="1" bestFit="1" customWidth="1"/>
    <col min="3" max="3" width="15" style="1" bestFit="1" customWidth="1"/>
    <col min="4" max="4" width="12.54296875" style="1" bestFit="1" customWidth="1"/>
    <col min="5" max="6" width="12.54296875" style="1" customWidth="1"/>
    <col min="7" max="7" width="3.453125" style="1" customWidth="1"/>
    <col min="8" max="8" width="17.7265625" style="1" bestFit="1" customWidth="1"/>
    <col min="9" max="10" width="12.6328125" style="1" customWidth="1"/>
    <col min="11" max="11" width="3.54296875" style="1" customWidth="1"/>
    <col min="12" max="12" width="12.7265625" style="1" customWidth="1"/>
    <col min="13" max="16384" width="8.7265625" style="1"/>
  </cols>
  <sheetData>
    <row r="2" spans="2:12" ht="40" customHeight="1" x14ac:dyDescent="0.35">
      <c r="B2" s="7" t="s">
        <v>399</v>
      </c>
      <c r="C2" s="7"/>
      <c r="D2" s="7"/>
      <c r="E2" s="7"/>
      <c r="F2" s="7"/>
    </row>
    <row r="3" spans="2:12" ht="10" customHeight="1" x14ac:dyDescent="0.35"/>
    <row r="4" spans="2:12" ht="20" customHeight="1" thickBot="1" x14ac:dyDescent="0.4">
      <c r="B4" s="2" t="s">
        <v>430</v>
      </c>
      <c r="C4" s="2" t="s">
        <v>431</v>
      </c>
      <c r="D4" s="2" t="s">
        <v>432</v>
      </c>
      <c r="E4" s="2" t="s">
        <v>433</v>
      </c>
      <c r="F4" s="2" t="s">
        <v>435</v>
      </c>
      <c r="H4" s="2" t="s">
        <v>431</v>
      </c>
      <c r="I4" s="2" t="s">
        <v>446</v>
      </c>
      <c r="J4" s="2" t="s">
        <v>434</v>
      </c>
      <c r="L4" s="2" t="s">
        <v>457</v>
      </c>
    </row>
    <row r="5" spans="2:12" ht="20" customHeight="1" thickTop="1" x14ac:dyDescent="0.35">
      <c r="B5" s="1" t="s">
        <v>400</v>
      </c>
      <c r="C5" s="4" t="s">
        <v>441</v>
      </c>
      <c r="D5" s="4">
        <v>62.713681967545583</v>
      </c>
      <c r="E5" s="3" t="str">
        <f>IF(D5&gt;=60,"PASS","FAIL")</f>
        <v>PASS</v>
      </c>
      <c r="F5" s="3" t="str">
        <f>IF(D5&gt;=90,"A",IF(D5&gt;=80,"B",IF(D5&gt;=70,"C",IF(D5&gt;=60,"D","F"))))</f>
        <v>D</v>
      </c>
      <c r="H5" s="1" t="s">
        <v>438</v>
      </c>
      <c r="I5" s="3">
        <f t="shared" ref="I5:I14" si="0">COUNTIFS($C$5:$C$34,H5)</f>
        <v>3</v>
      </c>
      <c r="J5" s="9">
        <f t="shared" ref="J5:J14" si="1">AVERAGEIFS($D$5:$D$34,$C$5:$C$34,H5)</f>
        <v>89.217417810820692</v>
      </c>
      <c r="L5" s="10">
        <f>IFERROR(AVERAGEIFS($D$5:$D$34,$C$5:$C$34,H5),"ERROR")</f>
        <v>89.217417810820692</v>
      </c>
    </row>
    <row r="6" spans="2:12" ht="20" customHeight="1" x14ac:dyDescent="0.35">
      <c r="B6" s="1" t="s">
        <v>401</v>
      </c>
      <c r="C6" s="4" t="s">
        <v>440</v>
      </c>
      <c r="D6" s="4">
        <v>97.015355754653498</v>
      </c>
      <c r="E6" s="3" t="str">
        <f>IF(D6&gt;=60,"PASS","FAIL")</f>
        <v>PASS</v>
      </c>
      <c r="F6" s="3" t="str">
        <f>IF(D6&gt;=90,"A",IF(D6&gt;=80,"B",IF(D6&gt;=70,"C",IF(D6&gt;=60,"D","F"))))</f>
        <v>A</v>
      </c>
      <c r="H6" s="1" t="s">
        <v>439</v>
      </c>
      <c r="I6" s="3">
        <f t="shared" si="0"/>
        <v>1</v>
      </c>
      <c r="J6" s="9">
        <f t="shared" si="1"/>
        <v>63.250860210836038</v>
      </c>
      <c r="L6" s="10">
        <f>IFERROR(AVERAGEIFS($D$5:$D$34,$C$5:$C$34,H6),"ERROR")</f>
        <v>63.250860210836038</v>
      </c>
    </row>
    <row r="7" spans="2:12" ht="20" customHeight="1" x14ac:dyDescent="0.35">
      <c r="B7" s="1" t="s">
        <v>402</v>
      </c>
      <c r="C7" s="4" t="s">
        <v>436</v>
      </c>
      <c r="D7" s="4">
        <v>59.85105129915511</v>
      </c>
      <c r="E7" s="3" t="str">
        <f t="shared" ref="E7:E34" si="2">IF(D7&gt;=60,"PASS","FAIL")</f>
        <v>FAIL</v>
      </c>
      <c r="F7" s="3" t="str">
        <f t="shared" ref="F7:F34" si="3">IF(D7&gt;=90,"A",IF(D7&gt;=80,"B",IF(D7&gt;=70,"C",IF(D7&gt;=60,"D","F"))))</f>
        <v>F</v>
      </c>
      <c r="H7" s="1" t="s">
        <v>443</v>
      </c>
      <c r="I7" s="3">
        <f t="shared" si="0"/>
        <v>0</v>
      </c>
      <c r="J7" s="9" t="e">
        <f t="shared" si="1"/>
        <v>#DIV/0!</v>
      </c>
      <c r="L7" s="10" t="str">
        <f>IFERROR(AVERAGEIFS($D$5:$D$34,$C$5:$C$34,H7),"ERROR")</f>
        <v>ERROR</v>
      </c>
    </row>
    <row r="8" spans="2:12" ht="20" customHeight="1" x14ac:dyDescent="0.35">
      <c r="B8" s="1" t="s">
        <v>403</v>
      </c>
      <c r="C8" s="4" t="s">
        <v>436</v>
      </c>
      <c r="D8" s="4">
        <v>40.858225380247688</v>
      </c>
      <c r="E8" s="3" t="str">
        <f t="shared" si="2"/>
        <v>FAIL</v>
      </c>
      <c r="F8" s="3" t="str">
        <f t="shared" si="3"/>
        <v>F</v>
      </c>
      <c r="H8" s="1" t="s">
        <v>436</v>
      </c>
      <c r="I8" s="3">
        <f t="shared" si="0"/>
        <v>9</v>
      </c>
      <c r="J8" s="9">
        <f t="shared" si="1"/>
        <v>73.982218569142375</v>
      </c>
      <c r="L8" s="10">
        <f>IFERROR(AVERAGEIFS($D$5:$D$34,$C$5:$C$34,H8),"ERROR")</f>
        <v>73.982218569142375</v>
      </c>
    </row>
    <row r="9" spans="2:12" ht="20" customHeight="1" x14ac:dyDescent="0.35">
      <c r="B9" s="1" t="s">
        <v>404</v>
      </c>
      <c r="C9" s="4" t="s">
        <v>445</v>
      </c>
      <c r="D9" s="4">
        <v>100</v>
      </c>
      <c r="E9" s="3" t="str">
        <f t="shared" si="2"/>
        <v>PASS</v>
      </c>
      <c r="F9" s="3" t="str">
        <f t="shared" si="3"/>
        <v>A</v>
      </c>
      <c r="H9" s="1" t="s">
        <v>437</v>
      </c>
      <c r="I9" s="3">
        <f t="shared" si="0"/>
        <v>2</v>
      </c>
      <c r="J9" s="9">
        <f t="shared" si="1"/>
        <v>58.125182723459986</v>
      </c>
      <c r="L9" s="10">
        <f>IFERROR(AVERAGEIFS($D$5:$D$34,$C$5:$C$34,H9),"ERROR")</f>
        <v>58.125182723459986</v>
      </c>
    </row>
    <row r="10" spans="2:12" ht="20" customHeight="1" x14ac:dyDescent="0.35">
      <c r="B10" s="1" t="s">
        <v>405</v>
      </c>
      <c r="C10" s="4" t="s">
        <v>436</v>
      </c>
      <c r="D10" s="4">
        <v>100</v>
      </c>
      <c r="E10" s="3" t="str">
        <f t="shared" si="2"/>
        <v>PASS</v>
      </c>
      <c r="F10" s="3" t="str">
        <f t="shared" si="3"/>
        <v>A</v>
      </c>
      <c r="H10" s="1" t="s">
        <v>442</v>
      </c>
      <c r="I10" s="3">
        <f t="shared" si="0"/>
        <v>2</v>
      </c>
      <c r="J10" s="9">
        <f t="shared" si="1"/>
        <v>60.975360817507848</v>
      </c>
      <c r="L10" s="10">
        <f>IFERROR(AVERAGEIFS($D$5:$D$34,$C$5:$C$34,H10),"ERROR")</f>
        <v>60.975360817507848</v>
      </c>
    </row>
    <row r="11" spans="2:12" ht="20" customHeight="1" x14ac:dyDescent="0.35">
      <c r="B11" s="1" t="s">
        <v>406</v>
      </c>
      <c r="C11" s="4" t="s">
        <v>445</v>
      </c>
      <c r="D11" s="4">
        <v>100</v>
      </c>
      <c r="E11" s="3" t="str">
        <f t="shared" si="2"/>
        <v>PASS</v>
      </c>
      <c r="F11" s="3" t="str">
        <f t="shared" si="3"/>
        <v>A</v>
      </c>
      <c r="H11" s="1" t="s">
        <v>444</v>
      </c>
      <c r="I11" s="3">
        <f t="shared" si="0"/>
        <v>0</v>
      </c>
      <c r="J11" s="9" t="e">
        <f t="shared" si="1"/>
        <v>#DIV/0!</v>
      </c>
      <c r="L11" s="10" t="str">
        <f>IFERROR(AVERAGEIFS($D$5:$D$34,$C$5:$C$34,H11),"ERROR")</f>
        <v>ERROR</v>
      </c>
    </row>
    <row r="12" spans="2:12" ht="20" customHeight="1" x14ac:dyDescent="0.35">
      <c r="B12" s="1" t="s">
        <v>407</v>
      </c>
      <c r="C12" s="4" t="s">
        <v>437</v>
      </c>
      <c r="D12" s="4">
        <v>31.976514851327735</v>
      </c>
      <c r="E12" s="3" t="str">
        <f t="shared" si="2"/>
        <v>FAIL</v>
      </c>
      <c r="F12" s="3" t="str">
        <f t="shared" si="3"/>
        <v>F</v>
      </c>
      <c r="H12" s="1" t="s">
        <v>440</v>
      </c>
      <c r="I12" s="3">
        <f t="shared" si="0"/>
        <v>5</v>
      </c>
      <c r="J12" s="9">
        <f t="shared" si="1"/>
        <v>90.056286184306956</v>
      </c>
      <c r="L12" s="10">
        <f>IFERROR(AVERAGEIFS($D$5:$D$34,$C$5:$C$34,H12),"ERROR")</f>
        <v>90.056286184306956</v>
      </c>
    </row>
    <row r="13" spans="2:12" ht="20" customHeight="1" x14ac:dyDescent="0.35">
      <c r="B13" s="1" t="s">
        <v>408</v>
      </c>
      <c r="C13" s="4" t="s">
        <v>437</v>
      </c>
      <c r="D13" s="4">
        <v>84.273850595592236</v>
      </c>
      <c r="E13" s="3" t="str">
        <f t="shared" si="2"/>
        <v>PASS</v>
      </c>
      <c r="F13" s="3" t="str">
        <f t="shared" si="3"/>
        <v>B</v>
      </c>
      <c r="H13" s="1" t="s">
        <v>441</v>
      </c>
      <c r="I13" s="3">
        <f t="shared" si="0"/>
        <v>3</v>
      </c>
      <c r="J13" s="9">
        <f t="shared" si="1"/>
        <v>62.348669789432698</v>
      </c>
      <c r="L13" s="10">
        <f>IFERROR(AVERAGEIFS($D$5:$D$34,$C$5:$C$34,H13),"ERROR")</f>
        <v>62.348669789432698</v>
      </c>
    </row>
    <row r="14" spans="2:12" ht="20" customHeight="1" x14ac:dyDescent="0.35">
      <c r="B14" s="1" t="s">
        <v>409</v>
      </c>
      <c r="C14" s="4" t="s">
        <v>442</v>
      </c>
      <c r="D14" s="4">
        <v>65.424246520317183</v>
      </c>
      <c r="E14" s="3" t="str">
        <f t="shared" si="2"/>
        <v>PASS</v>
      </c>
      <c r="F14" s="3" t="str">
        <f t="shared" si="3"/>
        <v>D</v>
      </c>
      <c r="H14" s="1" t="s">
        <v>445</v>
      </c>
      <c r="I14" s="3">
        <f t="shared" si="0"/>
        <v>5</v>
      </c>
      <c r="J14" s="9">
        <f t="shared" si="1"/>
        <v>94.508912126474769</v>
      </c>
      <c r="L14" s="10">
        <f>IFERROR(AVERAGEIFS($D$5:$D$34,$C$5:$C$34,H14),"ERROR")</f>
        <v>94.508912126474769</v>
      </c>
    </row>
    <row r="15" spans="2:12" ht="20" customHeight="1" x14ac:dyDescent="0.35">
      <c r="B15" s="1" t="s">
        <v>410</v>
      </c>
      <c r="C15" s="4" t="s">
        <v>441</v>
      </c>
      <c r="D15" s="4">
        <v>70.301676138843064</v>
      </c>
      <c r="E15" s="3" t="str">
        <f t="shared" si="2"/>
        <v>PASS</v>
      </c>
      <c r="F15" s="3" t="str">
        <f t="shared" si="3"/>
        <v>C</v>
      </c>
    </row>
    <row r="16" spans="2:12" ht="20" customHeight="1" x14ac:dyDescent="0.35">
      <c r="B16" s="1" t="s">
        <v>411</v>
      </c>
      <c r="C16" s="4" t="s">
        <v>438</v>
      </c>
      <c r="D16" s="4">
        <v>67.652253432462118</v>
      </c>
      <c r="E16" s="3" t="str">
        <f t="shared" si="2"/>
        <v>PASS</v>
      </c>
      <c r="F16" s="3" t="str">
        <f t="shared" si="3"/>
        <v>D</v>
      </c>
    </row>
    <row r="17" spans="2:6" ht="20" customHeight="1" x14ac:dyDescent="0.35">
      <c r="B17" s="1" t="s">
        <v>412</v>
      </c>
      <c r="C17" s="4" t="s">
        <v>442</v>
      </c>
      <c r="D17" s="4">
        <v>56.526475114698513</v>
      </c>
      <c r="E17" s="3" t="str">
        <f t="shared" si="2"/>
        <v>FAIL</v>
      </c>
      <c r="F17" s="3" t="str">
        <f t="shared" si="3"/>
        <v>F</v>
      </c>
    </row>
    <row r="18" spans="2:6" ht="20" customHeight="1" x14ac:dyDescent="0.35">
      <c r="B18" s="1" t="s">
        <v>413</v>
      </c>
      <c r="C18" s="4" t="s">
        <v>440</v>
      </c>
      <c r="D18" s="4">
        <v>79.596777057981825</v>
      </c>
      <c r="E18" s="3" t="str">
        <f t="shared" si="2"/>
        <v>PASS</v>
      </c>
      <c r="F18" s="3" t="str">
        <f t="shared" si="3"/>
        <v>C</v>
      </c>
    </row>
    <row r="19" spans="2:6" ht="20" customHeight="1" x14ac:dyDescent="0.35">
      <c r="B19" s="1" t="s">
        <v>414</v>
      </c>
      <c r="C19" s="4" t="s">
        <v>445</v>
      </c>
      <c r="D19" s="4">
        <v>72.544560632373901</v>
      </c>
      <c r="E19" s="3" t="str">
        <f t="shared" si="2"/>
        <v>PASS</v>
      </c>
      <c r="F19" s="3" t="str">
        <f t="shared" si="3"/>
        <v>C</v>
      </c>
    </row>
    <row r="20" spans="2:6" ht="20" customHeight="1" x14ac:dyDescent="0.35">
      <c r="B20" s="1" t="s">
        <v>415</v>
      </c>
      <c r="C20" s="4" t="s">
        <v>436</v>
      </c>
      <c r="D20" s="4">
        <v>63.221794271549101</v>
      </c>
      <c r="E20" s="3" t="str">
        <f t="shared" si="2"/>
        <v>PASS</v>
      </c>
      <c r="F20" s="3" t="str">
        <f t="shared" si="3"/>
        <v>D</v>
      </c>
    </row>
    <row r="21" spans="2:6" ht="20" customHeight="1" x14ac:dyDescent="0.35">
      <c r="B21" s="1" t="s">
        <v>416</v>
      </c>
      <c r="C21" s="4" t="s">
        <v>436</v>
      </c>
      <c r="D21" s="4">
        <v>69.782730377949704</v>
      </c>
      <c r="E21" s="3" t="str">
        <f t="shared" si="2"/>
        <v>PASS</v>
      </c>
      <c r="F21" s="3" t="str">
        <f t="shared" si="3"/>
        <v>D</v>
      </c>
    </row>
    <row r="22" spans="2:6" ht="20" customHeight="1" x14ac:dyDescent="0.35">
      <c r="B22" s="1" t="s">
        <v>417</v>
      </c>
      <c r="C22" s="4" t="s">
        <v>440</v>
      </c>
      <c r="D22" s="4">
        <v>100</v>
      </c>
      <c r="E22" s="3" t="str">
        <f t="shared" si="2"/>
        <v>PASS</v>
      </c>
      <c r="F22" s="3" t="str">
        <f t="shared" si="3"/>
        <v>A</v>
      </c>
    </row>
    <row r="23" spans="2:6" ht="20" customHeight="1" x14ac:dyDescent="0.35">
      <c r="B23" s="1" t="s">
        <v>418</v>
      </c>
      <c r="C23" s="4" t="s">
        <v>440</v>
      </c>
      <c r="D23" s="4">
        <v>73.669298108899469</v>
      </c>
      <c r="E23" s="3" t="str">
        <f t="shared" si="2"/>
        <v>PASS</v>
      </c>
      <c r="F23" s="3" t="str">
        <f t="shared" si="3"/>
        <v>C</v>
      </c>
    </row>
    <row r="24" spans="2:6" ht="20" customHeight="1" x14ac:dyDescent="0.35">
      <c r="B24" s="1" t="s">
        <v>419</v>
      </c>
      <c r="C24" s="4" t="s">
        <v>436</v>
      </c>
      <c r="D24" s="4">
        <v>75.905331618404048</v>
      </c>
      <c r="E24" s="3" t="str">
        <f t="shared" si="2"/>
        <v>PASS</v>
      </c>
      <c r="F24" s="3" t="str">
        <f t="shared" si="3"/>
        <v>C</v>
      </c>
    </row>
    <row r="25" spans="2:6" ht="20" customHeight="1" x14ac:dyDescent="0.35">
      <c r="B25" s="1" t="s">
        <v>420</v>
      </c>
      <c r="C25" s="4" t="s">
        <v>436</v>
      </c>
      <c r="D25" s="4">
        <v>69.115295191511748</v>
      </c>
      <c r="E25" s="3" t="str">
        <f t="shared" si="2"/>
        <v>PASS</v>
      </c>
      <c r="F25" s="3" t="str">
        <f t="shared" si="3"/>
        <v>D</v>
      </c>
    </row>
    <row r="26" spans="2:6" ht="20" customHeight="1" x14ac:dyDescent="0.35">
      <c r="B26" s="1" t="s">
        <v>421</v>
      </c>
      <c r="C26" s="4" t="s">
        <v>440</v>
      </c>
      <c r="D26" s="4">
        <v>100</v>
      </c>
      <c r="E26" s="3" t="str">
        <f t="shared" si="2"/>
        <v>PASS</v>
      </c>
      <c r="F26" s="3" t="str">
        <f t="shared" si="3"/>
        <v>A</v>
      </c>
    </row>
    <row r="27" spans="2:6" ht="20" customHeight="1" x14ac:dyDescent="0.35">
      <c r="B27" s="1" t="s">
        <v>422</v>
      </c>
      <c r="C27" s="4" t="s">
        <v>441</v>
      </c>
      <c r="D27" s="4">
        <v>54.030651261909433</v>
      </c>
      <c r="E27" s="3" t="str">
        <f t="shared" si="2"/>
        <v>FAIL</v>
      </c>
      <c r="F27" s="3" t="str">
        <f t="shared" si="3"/>
        <v>F</v>
      </c>
    </row>
    <row r="28" spans="2:6" ht="20" customHeight="1" x14ac:dyDescent="0.35">
      <c r="B28" s="1" t="s">
        <v>423</v>
      </c>
      <c r="C28" s="4" t="s">
        <v>438</v>
      </c>
      <c r="D28" s="4">
        <v>100</v>
      </c>
      <c r="E28" s="3" t="str">
        <f t="shared" si="2"/>
        <v>PASS</v>
      </c>
      <c r="F28" s="3" t="str">
        <f t="shared" si="3"/>
        <v>A</v>
      </c>
    </row>
    <row r="29" spans="2:6" ht="20" customHeight="1" x14ac:dyDescent="0.35">
      <c r="B29" s="1" t="s">
        <v>424</v>
      </c>
      <c r="C29" s="4" t="s">
        <v>436</v>
      </c>
      <c r="D29" s="4">
        <v>87.105538983463973</v>
      </c>
      <c r="E29" s="3" t="str">
        <f t="shared" si="2"/>
        <v>PASS</v>
      </c>
      <c r="F29" s="3" t="str">
        <f t="shared" si="3"/>
        <v>B</v>
      </c>
    </row>
    <row r="30" spans="2:6" ht="20" customHeight="1" x14ac:dyDescent="0.35">
      <c r="B30" s="1" t="s">
        <v>425</v>
      </c>
      <c r="C30" s="4" t="s">
        <v>445</v>
      </c>
      <c r="D30" s="4">
        <v>100</v>
      </c>
      <c r="E30" s="3" t="str">
        <f t="shared" si="2"/>
        <v>PASS</v>
      </c>
      <c r="F30" s="3" t="str">
        <f t="shared" si="3"/>
        <v>A</v>
      </c>
    </row>
    <row r="31" spans="2:6" ht="20" customHeight="1" x14ac:dyDescent="0.35">
      <c r="B31" s="1" t="s">
        <v>426</v>
      </c>
      <c r="C31" s="4" t="s">
        <v>436</v>
      </c>
      <c r="D31" s="4">
        <v>100</v>
      </c>
      <c r="E31" s="3" t="str">
        <f t="shared" si="2"/>
        <v>PASS</v>
      </c>
      <c r="F31" s="3" t="str">
        <f t="shared" si="3"/>
        <v>A</v>
      </c>
    </row>
    <row r="32" spans="2:6" ht="20" customHeight="1" x14ac:dyDescent="0.35">
      <c r="B32" s="1" t="s">
        <v>427</v>
      </c>
      <c r="C32" s="4" t="s">
        <v>438</v>
      </c>
      <c r="D32" s="4">
        <v>100</v>
      </c>
      <c r="E32" s="3" t="str">
        <f t="shared" si="2"/>
        <v>PASS</v>
      </c>
      <c r="F32" s="3" t="str">
        <f t="shared" si="3"/>
        <v>A</v>
      </c>
    </row>
    <row r="33" spans="2:6" ht="20" customHeight="1" x14ac:dyDescent="0.35">
      <c r="B33" s="1" t="s">
        <v>428</v>
      </c>
      <c r="C33" s="4" t="s">
        <v>445</v>
      </c>
      <c r="D33" s="4">
        <v>100</v>
      </c>
      <c r="E33" s="3" t="str">
        <f t="shared" si="2"/>
        <v>PASS</v>
      </c>
      <c r="F33" s="3" t="str">
        <f t="shared" si="3"/>
        <v>A</v>
      </c>
    </row>
    <row r="34" spans="2:6" ht="20" customHeight="1" x14ac:dyDescent="0.35">
      <c r="B34" s="1" t="s">
        <v>429</v>
      </c>
      <c r="C34" s="4" t="s">
        <v>439</v>
      </c>
      <c r="D34" s="4">
        <v>63.250860210836038</v>
      </c>
      <c r="E34" s="3" t="str">
        <f t="shared" si="2"/>
        <v>PASS</v>
      </c>
      <c r="F34" s="3" t="str">
        <f t="shared" si="3"/>
        <v>D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Quiz3-Sheet1-S01</vt:lpstr>
      <vt:lpstr>Quiz3-Sheet2-S01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Brian Park</cp:lastModifiedBy>
  <dcterms:created xsi:type="dcterms:W3CDTF">2024-01-25T01:45:02Z</dcterms:created>
  <dcterms:modified xsi:type="dcterms:W3CDTF">2024-02-23T14:53:52Z</dcterms:modified>
</cp:coreProperties>
</file>