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F2024\BUSI201-F2024-Q03\"/>
    </mc:Choice>
  </mc:AlternateContent>
  <xr:revisionPtr revIDLastSave="0" documentId="13_ncr:1_{7C5A415B-5AE1-4AF5-915E-28ED37B2CD19}" xr6:coauthVersionLast="47" xr6:coauthVersionMax="47" xr10:uidLastSave="{00000000-0000-0000-0000-000000000000}"/>
  <bookViews>
    <workbookView xWindow="-28920" yWindow="-120" windowWidth="29040" windowHeight="15720" xr2:uid="{A4575AC9-D691-4957-A7D5-FBF1C5A8D07A}"/>
  </bookViews>
  <sheets>
    <sheet name="Quiz3-Sheet1" sheetId="5" r:id="rId1"/>
    <sheet name="Quiz3-Sheet2" sheetId="6" r:id="rId2"/>
    <sheet name="Quiz3-Sheet3" sheetId="9" r:id="rId3"/>
  </sheets>
  <definedNames>
    <definedName name="_xlnm._FilterDatabase" localSheetId="0" hidden="1">'Quiz3-Sheet1'!$B$2:$G$2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9" l="1"/>
  <c r="W5" i="9"/>
  <c r="W4" i="9"/>
  <c r="W3" i="9"/>
  <c r="V6" i="9"/>
  <c r="V5" i="9"/>
  <c r="V4" i="9"/>
  <c r="V3" i="9"/>
  <c r="U6" i="9"/>
  <c r="U5" i="9"/>
  <c r="U4" i="9"/>
  <c r="U3" i="9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4" i="6"/>
  <c r="H3" i="6"/>
  <c r="G22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4" i="6"/>
  <c r="G3" i="6"/>
  <c r="N8" i="5"/>
  <c r="M8" i="5"/>
  <c r="L8" i="5"/>
  <c r="K8" i="5"/>
  <c r="N9" i="5"/>
  <c r="M9" i="5"/>
  <c r="L9" i="5"/>
  <c r="K9" i="5"/>
  <c r="N4" i="5"/>
  <c r="M4" i="5"/>
  <c r="L4" i="5"/>
  <c r="K4" i="5"/>
</calcChain>
</file>

<file path=xl/sharedStrings.xml><?xml version="1.0" encoding="utf-8"?>
<sst xmlns="http://schemas.openxmlformats.org/spreadsheetml/2006/main" count="985" uniqueCount="103">
  <si>
    <t>Date</t>
  </si>
  <si>
    <t>Employee</t>
  </si>
  <si>
    <t>Revenue</t>
  </si>
  <si>
    <t>Marshall Boyle</t>
  </si>
  <si>
    <t>Nell Bryan</t>
  </si>
  <si>
    <t>Tara Green</t>
  </si>
  <si>
    <t>Mandy Banks</t>
  </si>
  <si>
    <t>Lucille Gallegos</t>
  </si>
  <si>
    <t>Shelia Donahue</t>
  </si>
  <si>
    <t>Warren Todd</t>
  </si>
  <si>
    <t>Bobbie McDermott</t>
  </si>
  <si>
    <t>Norma Good</t>
  </si>
  <si>
    <t>Mario Robertson</t>
  </si>
  <si>
    <t>Mildred Blackwell</t>
  </si>
  <si>
    <t>Lucas Mosley</t>
  </si>
  <si>
    <t>Kendra Welch</t>
  </si>
  <si>
    <t>Bernadette Cruz</t>
  </si>
  <si>
    <t>Erika Ibarra</t>
  </si>
  <si>
    <t>Trevor Kirk</t>
  </si>
  <si>
    <t>Wanda Rogers</t>
  </si>
  <si>
    <t>Jeremy McCann</t>
  </si>
  <si>
    <t>Aida Garrison</t>
  </si>
  <si>
    <t>Barb Gifford</t>
  </si>
  <si>
    <t>2024Q1</t>
  </si>
  <si>
    <t>2024Q2</t>
  </si>
  <si>
    <t>2024Q3</t>
  </si>
  <si>
    <t>2024YTD</t>
  </si>
  <si>
    <t>Location</t>
  </si>
  <si>
    <t>North</t>
  </si>
  <si>
    <t>West</t>
  </si>
  <si>
    <t>East</t>
  </si>
  <si>
    <t>South</t>
  </si>
  <si>
    <t>Item</t>
  </si>
  <si>
    <t>Gasoline</t>
  </si>
  <si>
    <t>Food</t>
  </si>
  <si>
    <t>-</t>
  </si>
  <si>
    <t>Gallons Sold</t>
  </si>
  <si>
    <t>Price per Gallon</t>
  </si>
  <si>
    <t>Gasoline Sales by Location (July 2024)</t>
  </si>
  <si>
    <t>Average Price per Gallon</t>
  </si>
  <si>
    <t>Total Revenue</t>
  </si>
  <si>
    <t>Total Sales by Location (July 2024)</t>
  </si>
  <si>
    <t>WARNING</t>
  </si>
  <si>
    <t>RATING</t>
  </si>
  <si>
    <t>ID</t>
  </si>
  <si>
    <t>State</t>
  </si>
  <si>
    <t>County</t>
  </si>
  <si>
    <t>City</t>
  </si>
  <si>
    <t>ZIP
Code</t>
  </si>
  <si>
    <t>Street 
Address</t>
  </si>
  <si>
    <t># 
Bed</t>
  </si>
  <si>
    <t># 
Bath</t>
  </si>
  <si>
    <t>Asking 
Price</t>
  </si>
  <si>
    <t>Year 
Built</t>
  </si>
  <si>
    <t>AC</t>
  </si>
  <si>
    <t>Garage 
Spaces</t>
  </si>
  <si>
    <t>Days on Market</t>
  </si>
  <si>
    <t>Lot Size 
(sqft)</t>
  </si>
  <si>
    <t>Home 
Type</t>
  </si>
  <si>
    <t>Renovation 
Year</t>
  </si>
  <si>
    <t>HOA</t>
  </si>
  <si>
    <t>Bedrooms</t>
  </si>
  <si>
    <t>Asking Price</t>
  </si>
  <si>
    <t>IL</t>
  </si>
  <si>
    <t>Cook</t>
  </si>
  <si>
    <t>Chicago</t>
  </si>
  <si>
    <t>123 Main St</t>
  </si>
  <si>
    <t>Yes</t>
  </si>
  <si>
    <t>Single Family</t>
  </si>
  <si>
    <t>456 Elm St</t>
  </si>
  <si>
    <t>Evanston</t>
  </si>
  <si>
    <t>789 Oak St</t>
  </si>
  <si>
    <t>Oak Park</t>
  </si>
  <si>
    <t>101 Maple Ave</t>
  </si>
  <si>
    <t>Skokie</t>
  </si>
  <si>
    <t>202 Pine St</t>
  </si>
  <si>
    <t>Wilmette</t>
  </si>
  <si>
    <t>303 Cedar St</t>
  </si>
  <si>
    <t>404 Walnut St</t>
  </si>
  <si>
    <t>Condo</t>
  </si>
  <si>
    <t>505 Cherry St</t>
  </si>
  <si>
    <t>No</t>
  </si>
  <si>
    <t>606 Birch St</t>
  </si>
  <si>
    <t>707 Redwood St</t>
  </si>
  <si>
    <t>808 Spruce St</t>
  </si>
  <si>
    <t>909 Cedar St</t>
  </si>
  <si>
    <t>1010 Pine St</t>
  </si>
  <si>
    <t>1111 Oak St</t>
  </si>
  <si>
    <t>1212 Maple St</t>
  </si>
  <si>
    <t>1313 Elm St</t>
  </si>
  <si>
    <t>1414 Birch St</t>
  </si>
  <si>
    <t>1515 Redwood St</t>
  </si>
  <si>
    <t>1616 Spruce St</t>
  </si>
  <si>
    <t>1717 Cedar St</t>
  </si>
  <si>
    <t>1818 Pine St</t>
  </si>
  <si>
    <t>1919 Oak St</t>
  </si>
  <si>
    <t>2020 Elm St</t>
  </si>
  <si>
    <t>2121 Walnut St</t>
  </si>
  <si>
    <t>2222 Cherry St</t>
  </si>
  <si>
    <t>2323 Birch St</t>
  </si>
  <si>
    <t>2424 Maple St</t>
  </si>
  <si>
    <t>2525 Pine St</t>
  </si>
  <si>
    <t>2626 Cedar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</si>
</sst>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0" fillId="2" borderId="0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4" fontId="4" fillId="2" borderId="0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3" xfId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44" fontId="0" fillId="3" borderId="0" xfId="1" applyFont="1" applyFill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44" fontId="0" fillId="2" borderId="0" xfId="1" applyFont="1" applyFill="1" applyBorder="1" applyAlignment="1">
      <alignment horizontal="center" vertical="center"/>
    </xf>
    <xf numFmtId="44" fontId="0" fillId="2" borderId="0" xfId="0" applyNumberFormat="1" applyFill="1" applyAlignment="1">
      <alignment vertical="center"/>
    </xf>
    <xf numFmtId="44" fontId="0" fillId="3" borderId="3" xfId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4" fontId="4" fillId="2" borderId="0" xfId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2" fontId="0" fillId="2" borderId="0" xfId="0" applyNumberForma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4" fontId="0" fillId="3" borderId="5" xfId="1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370B-0E4C-4D00-B3C2-017FD11E6309}">
  <dimension ref="B1:N250"/>
  <sheetViews>
    <sheetView tabSelected="1" zoomScaleNormal="100" workbookViewId="0"/>
  </sheetViews>
  <sheetFormatPr defaultRowHeight="21" customHeight="1" x14ac:dyDescent="0.35"/>
  <cols>
    <col min="1" max="1" width="3.6328125" style="1" customWidth="1"/>
    <col min="2" max="7" width="10.6328125" style="1" customWidth="1"/>
    <col min="8" max="8" width="3.6328125" style="1" customWidth="1"/>
    <col min="9" max="14" width="12.6328125" style="1" customWidth="1"/>
    <col min="15" max="16384" width="8.7265625" style="1"/>
  </cols>
  <sheetData>
    <row r="1" spans="2:14" ht="14.5" x14ac:dyDescent="0.35"/>
    <row r="2" spans="2:14" ht="30" customHeight="1" thickBot="1" x14ac:dyDescent="0.4">
      <c r="B2" s="2" t="s">
        <v>0</v>
      </c>
      <c r="C2" s="6" t="s">
        <v>36</v>
      </c>
      <c r="D2" s="6" t="s">
        <v>37</v>
      </c>
      <c r="E2" s="6" t="s">
        <v>32</v>
      </c>
      <c r="F2" s="6" t="s">
        <v>27</v>
      </c>
      <c r="G2" s="2" t="s">
        <v>2</v>
      </c>
      <c r="I2" s="30"/>
      <c r="J2" s="30"/>
      <c r="K2" s="30" t="s">
        <v>41</v>
      </c>
      <c r="L2" s="30"/>
      <c r="M2" s="30"/>
      <c r="N2" s="30"/>
    </row>
    <row r="3" spans="2:14" ht="20" customHeight="1" thickTop="1" thickBot="1" x14ac:dyDescent="0.4">
      <c r="B3" s="3">
        <v>45474</v>
      </c>
      <c r="C3" s="4">
        <v>127.08</v>
      </c>
      <c r="D3" s="16">
        <v>5.3</v>
      </c>
      <c r="E3" s="15" t="s">
        <v>33</v>
      </c>
      <c r="F3" s="4" t="s">
        <v>30</v>
      </c>
      <c r="G3" s="14">
        <v>673.524</v>
      </c>
      <c r="I3" s="31"/>
      <c r="J3" s="31"/>
      <c r="K3" s="18" t="s">
        <v>28</v>
      </c>
      <c r="L3" s="18" t="s">
        <v>30</v>
      </c>
      <c r="M3" s="18" t="s">
        <v>29</v>
      </c>
      <c r="N3" s="18" t="s">
        <v>31</v>
      </c>
    </row>
    <row r="4" spans="2:14" ht="20" customHeight="1" thickTop="1" x14ac:dyDescent="0.35">
      <c r="B4" s="3">
        <v>45474</v>
      </c>
      <c r="C4" s="4" t="s">
        <v>35</v>
      </c>
      <c r="D4" s="4" t="s">
        <v>35</v>
      </c>
      <c r="E4" s="15" t="s">
        <v>34</v>
      </c>
      <c r="F4" s="4" t="s">
        <v>30</v>
      </c>
      <c r="G4" s="14">
        <v>507.47</v>
      </c>
      <c r="I4" s="28" t="s">
        <v>40</v>
      </c>
      <c r="J4" s="28"/>
      <c r="K4" s="17">
        <f>SUMIFS($G$3:$G$250,$F$3:$F$250,K$3)</f>
        <v>96222.496299999999</v>
      </c>
      <c r="L4" s="17">
        <f>SUMIFS($G$3:$G$250,$F$3:$F$250,L$3)</f>
        <v>98898.579499999993</v>
      </c>
      <c r="M4" s="17">
        <f>SUMIFS($G$3:$G$250,$F$3:$F$250,M$3)</f>
        <v>95300.308700000023</v>
      </c>
      <c r="N4" s="17">
        <f>SUMIFS($G$3:$G$250,$F$3:$F$250,N$3)</f>
        <v>92793.917099999991</v>
      </c>
    </row>
    <row r="5" spans="2:14" ht="20" customHeight="1" x14ac:dyDescent="0.35">
      <c r="B5" s="3">
        <v>45474</v>
      </c>
      <c r="C5" s="4">
        <v>682.83</v>
      </c>
      <c r="D5" s="5">
        <v>5.3</v>
      </c>
      <c r="E5" s="15" t="s">
        <v>33</v>
      </c>
      <c r="F5" s="15" t="s">
        <v>28</v>
      </c>
      <c r="G5" s="14">
        <v>3618.9990000000003</v>
      </c>
    </row>
    <row r="6" spans="2:14" ht="20" customHeight="1" x14ac:dyDescent="0.35">
      <c r="B6" s="3">
        <v>45474</v>
      </c>
      <c r="C6" s="4" t="s">
        <v>35</v>
      </c>
      <c r="D6" s="4" t="s">
        <v>35</v>
      </c>
      <c r="E6" s="15" t="s">
        <v>34</v>
      </c>
      <c r="F6" s="15" t="s">
        <v>28</v>
      </c>
      <c r="G6" s="14">
        <v>592.82000000000005</v>
      </c>
      <c r="I6" s="30"/>
      <c r="J6" s="30"/>
      <c r="K6" s="30" t="s">
        <v>38</v>
      </c>
      <c r="L6" s="30"/>
      <c r="M6" s="30"/>
      <c r="N6" s="30"/>
    </row>
    <row r="7" spans="2:14" ht="20" customHeight="1" thickBot="1" x14ac:dyDescent="0.4">
      <c r="B7" s="3">
        <v>45474</v>
      </c>
      <c r="C7" s="4">
        <v>285.92</v>
      </c>
      <c r="D7" s="16">
        <v>5.3</v>
      </c>
      <c r="E7" s="15" t="s">
        <v>33</v>
      </c>
      <c r="F7" s="4" t="s">
        <v>31</v>
      </c>
      <c r="G7" s="14">
        <v>1515.376</v>
      </c>
      <c r="I7" s="31"/>
      <c r="J7" s="31"/>
      <c r="K7" s="18" t="s">
        <v>28</v>
      </c>
      <c r="L7" s="18" t="s">
        <v>30</v>
      </c>
      <c r="M7" s="18" t="s">
        <v>29</v>
      </c>
      <c r="N7" s="18" t="s">
        <v>31</v>
      </c>
    </row>
    <row r="8" spans="2:14" ht="20" customHeight="1" thickTop="1" x14ac:dyDescent="0.35">
      <c r="B8" s="3">
        <v>45474</v>
      </c>
      <c r="C8" s="4" t="s">
        <v>35</v>
      </c>
      <c r="D8" s="4" t="s">
        <v>35</v>
      </c>
      <c r="E8" s="15" t="s">
        <v>34</v>
      </c>
      <c r="F8" s="4" t="s">
        <v>31</v>
      </c>
      <c r="G8" s="14">
        <v>590.70000000000005</v>
      </c>
      <c r="I8" s="29" t="s">
        <v>39</v>
      </c>
      <c r="J8" s="29"/>
      <c r="K8" s="32">
        <f>AVERAGEIFS($D$3:$D$250,$F$3:$F$250,K$7,$E$3:$E$250,"Gasoline")</f>
        <v>5.0051612903225804</v>
      </c>
      <c r="L8" s="32">
        <f>AVERAGEIFS($D$3:$D$250,$F$3:$F$250,L$7,$E$3:$E$250,"Gasoline")</f>
        <v>5.0051612903225804</v>
      </c>
      <c r="M8" s="32">
        <f>AVERAGEIFS($D$3:$D$250,$F$3:$F$250,M$7,$E$3:$E$250,"Gasoline")</f>
        <v>5.0051612903225804</v>
      </c>
      <c r="N8" s="32">
        <f>AVERAGEIFS($D$3:$D$250,$F$3:$F$250,N$7,$E$3:$E$250,"Gasoline")</f>
        <v>5.0051612903225804</v>
      </c>
    </row>
    <row r="9" spans="2:14" ht="20" customHeight="1" x14ac:dyDescent="0.35">
      <c r="B9" s="3">
        <v>45474</v>
      </c>
      <c r="C9" s="4">
        <v>260.73</v>
      </c>
      <c r="D9" s="5">
        <v>5.3</v>
      </c>
      <c r="E9" s="15" t="s">
        <v>33</v>
      </c>
      <c r="F9" s="3" t="s">
        <v>29</v>
      </c>
      <c r="G9" s="14">
        <v>1381.8690000000001</v>
      </c>
      <c r="I9" s="28" t="s">
        <v>40</v>
      </c>
      <c r="J9" s="28"/>
      <c r="K9" s="17">
        <f>SUMIFS($G$3:$G$250,$F$3:$F$250,K$7,$E$3:$E$250,"Gasoline")</f>
        <v>67126.796300000002</v>
      </c>
      <c r="L9" s="17">
        <f>SUMIFS($G$3:$G$250,$F$3:$F$250,L$7,$E$3:$E$250,"Gasoline")</f>
        <v>65799.189500000022</v>
      </c>
      <c r="M9" s="17">
        <f>SUMIFS($G$3:$G$250,$F$3:$F$250,M$7,$E$3:$E$250,"Gasoline")</f>
        <v>65323.858700000004</v>
      </c>
      <c r="N9" s="17">
        <f>SUMIFS($G$3:$G$250,$F$3:$F$250,N$7,$E$3:$E$250,"Gasoline")</f>
        <v>61404.047100000018</v>
      </c>
    </row>
    <row r="10" spans="2:14" ht="20" customHeight="1" x14ac:dyDescent="0.35">
      <c r="B10" s="3">
        <v>45474</v>
      </c>
      <c r="C10" s="4" t="s">
        <v>35</v>
      </c>
      <c r="D10" s="4" t="s">
        <v>35</v>
      </c>
      <c r="E10" s="15" t="s">
        <v>34</v>
      </c>
      <c r="F10" s="3" t="s">
        <v>29</v>
      </c>
      <c r="G10" s="14">
        <v>1394.46</v>
      </c>
    </row>
    <row r="11" spans="2:14" ht="20" customHeight="1" x14ac:dyDescent="0.35">
      <c r="B11" s="3">
        <v>45475</v>
      </c>
      <c r="C11" s="4">
        <v>285.77999999999997</v>
      </c>
      <c r="D11" s="16">
        <v>5.89</v>
      </c>
      <c r="E11" s="15" t="s">
        <v>33</v>
      </c>
      <c r="F11" s="4" t="s">
        <v>30</v>
      </c>
      <c r="G11" s="14">
        <v>1683.2441999999996</v>
      </c>
    </row>
    <row r="12" spans="2:14" ht="20" customHeight="1" x14ac:dyDescent="0.35">
      <c r="B12" s="3">
        <v>45475</v>
      </c>
      <c r="C12" s="4" t="s">
        <v>35</v>
      </c>
      <c r="D12" s="4" t="s">
        <v>35</v>
      </c>
      <c r="E12" s="15" t="s">
        <v>34</v>
      </c>
      <c r="F12" s="4" t="s">
        <v>30</v>
      </c>
      <c r="G12" s="14">
        <v>1227.57</v>
      </c>
    </row>
    <row r="13" spans="2:14" ht="20" customHeight="1" x14ac:dyDescent="0.35">
      <c r="B13" s="3">
        <v>45475</v>
      </c>
      <c r="C13" s="4">
        <v>535.84</v>
      </c>
      <c r="D13" s="5">
        <v>5.89</v>
      </c>
      <c r="E13" s="15" t="s">
        <v>33</v>
      </c>
      <c r="F13" s="3" t="s">
        <v>28</v>
      </c>
      <c r="G13" s="14">
        <v>3156.0976000000001</v>
      </c>
    </row>
    <row r="14" spans="2:14" ht="20" customHeight="1" x14ac:dyDescent="0.35">
      <c r="B14" s="3">
        <v>45475</v>
      </c>
      <c r="C14" s="4" t="s">
        <v>35</v>
      </c>
      <c r="D14" s="4" t="s">
        <v>35</v>
      </c>
      <c r="E14" s="15" t="s">
        <v>34</v>
      </c>
      <c r="F14" s="3" t="s">
        <v>28</v>
      </c>
      <c r="G14" s="14">
        <v>913.54</v>
      </c>
    </row>
    <row r="15" spans="2:14" ht="20" customHeight="1" x14ac:dyDescent="0.35">
      <c r="B15" s="3">
        <v>45475</v>
      </c>
      <c r="C15" s="4">
        <v>572.20000000000005</v>
      </c>
      <c r="D15" s="16">
        <v>5.89</v>
      </c>
      <c r="E15" s="15" t="s">
        <v>33</v>
      </c>
      <c r="F15" s="4" t="s">
        <v>31</v>
      </c>
      <c r="G15" s="14">
        <v>3370.2580000000003</v>
      </c>
    </row>
    <row r="16" spans="2:14" ht="20" customHeight="1" x14ac:dyDescent="0.35">
      <c r="B16" s="3">
        <v>45475</v>
      </c>
      <c r="C16" s="4" t="s">
        <v>35</v>
      </c>
      <c r="D16" s="4" t="s">
        <v>35</v>
      </c>
      <c r="E16" s="15" t="s">
        <v>34</v>
      </c>
      <c r="F16" s="4" t="s">
        <v>31</v>
      </c>
      <c r="G16" s="14">
        <v>920.7</v>
      </c>
    </row>
    <row r="17" spans="2:7" ht="20" customHeight="1" x14ac:dyDescent="0.35">
      <c r="B17" s="3">
        <v>45475</v>
      </c>
      <c r="C17" s="4">
        <v>370.01</v>
      </c>
      <c r="D17" s="5">
        <v>5.89</v>
      </c>
      <c r="E17" s="15" t="s">
        <v>33</v>
      </c>
      <c r="F17" s="3" t="s">
        <v>29</v>
      </c>
      <c r="G17" s="14">
        <v>2179.3588999999997</v>
      </c>
    </row>
    <row r="18" spans="2:7" ht="20" customHeight="1" x14ac:dyDescent="0.35">
      <c r="B18" s="3">
        <v>45475</v>
      </c>
      <c r="C18" s="4" t="s">
        <v>35</v>
      </c>
      <c r="D18" s="4" t="s">
        <v>35</v>
      </c>
      <c r="E18" s="15" t="s">
        <v>34</v>
      </c>
      <c r="F18" s="3" t="s">
        <v>29</v>
      </c>
      <c r="G18" s="14">
        <v>1003.37</v>
      </c>
    </row>
    <row r="19" spans="2:7" ht="20" customHeight="1" x14ac:dyDescent="0.35">
      <c r="B19" s="3">
        <v>45476</v>
      </c>
      <c r="C19" s="4">
        <v>162.71</v>
      </c>
      <c r="D19" s="16">
        <v>4.54</v>
      </c>
      <c r="E19" s="15" t="s">
        <v>33</v>
      </c>
      <c r="F19" s="4" t="s">
        <v>30</v>
      </c>
      <c r="G19" s="14">
        <v>738.70339999999999</v>
      </c>
    </row>
    <row r="20" spans="2:7" ht="20" customHeight="1" x14ac:dyDescent="0.35">
      <c r="B20" s="3">
        <v>45476</v>
      </c>
      <c r="C20" s="4" t="s">
        <v>35</v>
      </c>
      <c r="D20" s="4" t="s">
        <v>35</v>
      </c>
      <c r="E20" s="15" t="s">
        <v>34</v>
      </c>
      <c r="F20" s="4" t="s">
        <v>30</v>
      </c>
      <c r="G20" s="14">
        <v>1192.96</v>
      </c>
    </row>
    <row r="21" spans="2:7" ht="20" customHeight="1" x14ac:dyDescent="0.35">
      <c r="B21" s="3">
        <v>45476</v>
      </c>
      <c r="C21" s="4">
        <v>349.66</v>
      </c>
      <c r="D21" s="5">
        <v>4.54</v>
      </c>
      <c r="E21" s="15" t="s">
        <v>33</v>
      </c>
      <c r="F21" s="3" t="s">
        <v>28</v>
      </c>
      <c r="G21" s="14">
        <v>1587.4564</v>
      </c>
    </row>
    <row r="22" spans="2:7" ht="20" customHeight="1" x14ac:dyDescent="0.35">
      <c r="B22" s="3">
        <v>45476</v>
      </c>
      <c r="C22" s="4" t="s">
        <v>35</v>
      </c>
      <c r="D22" s="4" t="s">
        <v>35</v>
      </c>
      <c r="E22" s="15" t="s">
        <v>34</v>
      </c>
      <c r="F22" s="3" t="s">
        <v>28</v>
      </c>
      <c r="G22" s="14">
        <v>582.37</v>
      </c>
    </row>
    <row r="23" spans="2:7" ht="20" customHeight="1" x14ac:dyDescent="0.35">
      <c r="B23" s="3">
        <v>45476</v>
      </c>
      <c r="C23" s="4">
        <v>244.72</v>
      </c>
      <c r="D23" s="16">
        <v>4.54</v>
      </c>
      <c r="E23" s="15" t="s">
        <v>33</v>
      </c>
      <c r="F23" s="4" t="s">
        <v>31</v>
      </c>
      <c r="G23" s="14">
        <v>1111.0288</v>
      </c>
    </row>
    <row r="24" spans="2:7" ht="20" customHeight="1" x14ac:dyDescent="0.35">
      <c r="B24" s="3">
        <v>45476</v>
      </c>
      <c r="C24" s="4" t="s">
        <v>35</v>
      </c>
      <c r="D24" s="4" t="s">
        <v>35</v>
      </c>
      <c r="E24" s="15" t="s">
        <v>34</v>
      </c>
      <c r="F24" s="4" t="s">
        <v>31</v>
      </c>
      <c r="G24" s="14">
        <v>555.78</v>
      </c>
    </row>
    <row r="25" spans="2:7" ht="20" customHeight="1" x14ac:dyDescent="0.35">
      <c r="B25" s="3">
        <v>45476</v>
      </c>
      <c r="C25" s="4">
        <v>341.04</v>
      </c>
      <c r="D25" s="5">
        <v>4.54</v>
      </c>
      <c r="E25" s="15" t="s">
        <v>33</v>
      </c>
      <c r="F25" s="3" t="s">
        <v>29</v>
      </c>
      <c r="G25" s="14">
        <v>1548.3216000000002</v>
      </c>
    </row>
    <row r="26" spans="2:7" ht="20" customHeight="1" x14ac:dyDescent="0.35">
      <c r="B26" s="3">
        <v>45476</v>
      </c>
      <c r="C26" s="4" t="s">
        <v>35</v>
      </c>
      <c r="D26" s="4" t="s">
        <v>35</v>
      </c>
      <c r="E26" s="15" t="s">
        <v>34</v>
      </c>
      <c r="F26" s="3" t="s">
        <v>29</v>
      </c>
      <c r="G26" s="14">
        <v>725.13</v>
      </c>
    </row>
    <row r="27" spans="2:7" ht="20" customHeight="1" x14ac:dyDescent="0.35">
      <c r="B27" s="3">
        <v>45477</v>
      </c>
      <c r="C27" s="4">
        <v>115.12</v>
      </c>
      <c r="D27" s="16">
        <v>4.83</v>
      </c>
      <c r="E27" s="15" t="s">
        <v>33</v>
      </c>
      <c r="F27" s="4" t="s">
        <v>30</v>
      </c>
      <c r="G27" s="14">
        <v>556.02960000000007</v>
      </c>
    </row>
    <row r="28" spans="2:7" ht="20" customHeight="1" x14ac:dyDescent="0.35">
      <c r="B28" s="3">
        <v>45477</v>
      </c>
      <c r="C28" s="4" t="s">
        <v>35</v>
      </c>
      <c r="D28" s="4" t="s">
        <v>35</v>
      </c>
      <c r="E28" s="15" t="s">
        <v>34</v>
      </c>
      <c r="F28" s="4" t="s">
        <v>30</v>
      </c>
      <c r="G28" s="14">
        <v>1159.43</v>
      </c>
    </row>
    <row r="29" spans="2:7" ht="20" customHeight="1" x14ac:dyDescent="0.35">
      <c r="B29" s="3">
        <v>45477</v>
      </c>
      <c r="C29" s="4">
        <v>298.26</v>
      </c>
      <c r="D29" s="5">
        <v>4.83</v>
      </c>
      <c r="E29" s="15" t="s">
        <v>33</v>
      </c>
      <c r="F29" s="3" t="s">
        <v>28</v>
      </c>
      <c r="G29" s="14">
        <v>1440.5958000000001</v>
      </c>
    </row>
    <row r="30" spans="2:7" ht="20" customHeight="1" x14ac:dyDescent="0.35">
      <c r="B30" s="3">
        <v>45477</v>
      </c>
      <c r="C30" s="4" t="s">
        <v>35</v>
      </c>
      <c r="D30" s="4" t="s">
        <v>35</v>
      </c>
      <c r="E30" s="15" t="s">
        <v>34</v>
      </c>
      <c r="F30" s="3" t="s">
        <v>28</v>
      </c>
      <c r="G30" s="14">
        <v>847.12</v>
      </c>
    </row>
    <row r="31" spans="2:7" ht="20" customHeight="1" x14ac:dyDescent="0.35">
      <c r="B31" s="3">
        <v>45477</v>
      </c>
      <c r="C31" s="4">
        <v>244.44</v>
      </c>
      <c r="D31" s="16">
        <v>4.83</v>
      </c>
      <c r="E31" s="15" t="s">
        <v>33</v>
      </c>
      <c r="F31" s="4" t="s">
        <v>31</v>
      </c>
      <c r="G31" s="14">
        <v>1180.6451999999999</v>
      </c>
    </row>
    <row r="32" spans="2:7" ht="20" customHeight="1" x14ac:dyDescent="0.35">
      <c r="B32" s="3">
        <v>45477</v>
      </c>
      <c r="C32" s="4" t="s">
        <v>35</v>
      </c>
      <c r="D32" s="4" t="s">
        <v>35</v>
      </c>
      <c r="E32" s="15" t="s">
        <v>34</v>
      </c>
      <c r="F32" s="4" t="s">
        <v>31</v>
      </c>
      <c r="G32" s="14">
        <v>1440.75</v>
      </c>
    </row>
    <row r="33" spans="2:7" ht="20" customHeight="1" x14ac:dyDescent="0.35">
      <c r="B33" s="3">
        <v>45477</v>
      </c>
      <c r="C33" s="4">
        <v>687.07</v>
      </c>
      <c r="D33" s="5">
        <v>4.83</v>
      </c>
      <c r="E33" s="15" t="s">
        <v>33</v>
      </c>
      <c r="F33" s="3" t="s">
        <v>29</v>
      </c>
      <c r="G33" s="14">
        <v>3318.5481000000004</v>
      </c>
    </row>
    <row r="34" spans="2:7" ht="21" customHeight="1" x14ac:dyDescent="0.35">
      <c r="B34" s="3">
        <v>45477</v>
      </c>
      <c r="C34" s="4" t="s">
        <v>35</v>
      </c>
      <c r="D34" s="4" t="s">
        <v>35</v>
      </c>
      <c r="E34" s="15" t="s">
        <v>34</v>
      </c>
      <c r="F34" s="3" t="s">
        <v>29</v>
      </c>
      <c r="G34" s="14">
        <v>1076.1300000000001</v>
      </c>
    </row>
    <row r="35" spans="2:7" ht="21" customHeight="1" x14ac:dyDescent="0.35">
      <c r="B35" s="3">
        <v>45478</v>
      </c>
      <c r="C35" s="4">
        <v>603.59</v>
      </c>
      <c r="D35" s="16">
        <v>4.16</v>
      </c>
      <c r="E35" s="15" t="s">
        <v>33</v>
      </c>
      <c r="F35" s="4" t="s">
        <v>30</v>
      </c>
      <c r="G35" s="14">
        <v>2510.9344000000001</v>
      </c>
    </row>
    <row r="36" spans="2:7" ht="21" customHeight="1" x14ac:dyDescent="0.35">
      <c r="B36" s="3">
        <v>45478</v>
      </c>
      <c r="C36" s="4" t="s">
        <v>35</v>
      </c>
      <c r="D36" s="4" t="s">
        <v>35</v>
      </c>
      <c r="E36" s="15" t="s">
        <v>34</v>
      </c>
      <c r="F36" s="4" t="s">
        <v>30</v>
      </c>
      <c r="G36" s="14">
        <v>1028.49</v>
      </c>
    </row>
    <row r="37" spans="2:7" ht="21" customHeight="1" x14ac:dyDescent="0.35">
      <c r="B37" s="3">
        <v>45478</v>
      </c>
      <c r="C37" s="4">
        <v>636.24</v>
      </c>
      <c r="D37" s="5">
        <v>4.16</v>
      </c>
      <c r="E37" s="15" t="s">
        <v>33</v>
      </c>
      <c r="F37" s="3" t="s">
        <v>28</v>
      </c>
      <c r="G37" s="14">
        <v>2646.7584000000002</v>
      </c>
    </row>
    <row r="38" spans="2:7" ht="21" customHeight="1" x14ac:dyDescent="0.35">
      <c r="B38" s="3">
        <v>45478</v>
      </c>
      <c r="C38" s="4" t="s">
        <v>35</v>
      </c>
      <c r="D38" s="4" t="s">
        <v>35</v>
      </c>
      <c r="E38" s="15" t="s">
        <v>34</v>
      </c>
      <c r="F38" s="3" t="s">
        <v>28</v>
      </c>
      <c r="G38" s="14">
        <v>779.7</v>
      </c>
    </row>
    <row r="39" spans="2:7" ht="21" customHeight="1" x14ac:dyDescent="0.35">
      <c r="B39" s="3">
        <v>45478</v>
      </c>
      <c r="C39" s="4">
        <v>502.19</v>
      </c>
      <c r="D39" s="16">
        <v>4.16</v>
      </c>
      <c r="E39" s="15" t="s">
        <v>33</v>
      </c>
      <c r="F39" s="4" t="s">
        <v>31</v>
      </c>
      <c r="G39" s="14">
        <v>2089.1104</v>
      </c>
    </row>
    <row r="40" spans="2:7" ht="21" customHeight="1" x14ac:dyDescent="0.35">
      <c r="B40" s="3">
        <v>45478</v>
      </c>
      <c r="C40" s="4" t="s">
        <v>35</v>
      </c>
      <c r="D40" s="4" t="s">
        <v>35</v>
      </c>
      <c r="E40" s="15" t="s">
        <v>34</v>
      </c>
      <c r="F40" s="4" t="s">
        <v>31</v>
      </c>
      <c r="G40" s="14">
        <v>851.19</v>
      </c>
    </row>
    <row r="41" spans="2:7" ht="21" customHeight="1" x14ac:dyDescent="0.35">
      <c r="B41" s="3">
        <v>45478</v>
      </c>
      <c r="C41" s="4">
        <v>667.53</v>
      </c>
      <c r="D41" s="5">
        <v>4.16</v>
      </c>
      <c r="E41" s="15" t="s">
        <v>33</v>
      </c>
      <c r="F41" s="3" t="s">
        <v>29</v>
      </c>
      <c r="G41" s="14">
        <v>2776.9247999999998</v>
      </c>
    </row>
    <row r="42" spans="2:7" ht="21" customHeight="1" x14ac:dyDescent="0.35">
      <c r="B42" s="3">
        <v>45478</v>
      </c>
      <c r="C42" s="4" t="s">
        <v>35</v>
      </c>
      <c r="D42" s="4" t="s">
        <v>35</v>
      </c>
      <c r="E42" s="15" t="s">
        <v>34</v>
      </c>
      <c r="F42" s="3" t="s">
        <v>29</v>
      </c>
      <c r="G42" s="14">
        <v>1092.3800000000001</v>
      </c>
    </row>
    <row r="43" spans="2:7" ht="21" customHeight="1" x14ac:dyDescent="0.35">
      <c r="B43" s="3">
        <v>45479</v>
      </c>
      <c r="C43" s="4">
        <v>266.67</v>
      </c>
      <c r="D43" s="16">
        <v>5.3</v>
      </c>
      <c r="E43" s="15" t="s">
        <v>33</v>
      </c>
      <c r="F43" s="4" t="s">
        <v>30</v>
      </c>
      <c r="G43" s="14">
        <v>1413.3510000000001</v>
      </c>
    </row>
    <row r="44" spans="2:7" ht="21" customHeight="1" x14ac:dyDescent="0.35">
      <c r="B44" s="3">
        <v>45479</v>
      </c>
      <c r="C44" s="4" t="s">
        <v>35</v>
      </c>
      <c r="D44" s="4" t="s">
        <v>35</v>
      </c>
      <c r="E44" s="15" t="s">
        <v>34</v>
      </c>
      <c r="F44" s="4" t="s">
        <v>30</v>
      </c>
      <c r="G44" s="14">
        <v>1097.74</v>
      </c>
    </row>
    <row r="45" spans="2:7" ht="21" customHeight="1" x14ac:dyDescent="0.35">
      <c r="B45" s="3">
        <v>45479</v>
      </c>
      <c r="C45" s="4">
        <v>409.82</v>
      </c>
      <c r="D45" s="5">
        <v>5.3</v>
      </c>
      <c r="E45" s="15" t="s">
        <v>33</v>
      </c>
      <c r="F45" s="3" t="s">
        <v>28</v>
      </c>
      <c r="G45" s="14">
        <v>2172.0459999999998</v>
      </c>
    </row>
    <row r="46" spans="2:7" ht="21" customHeight="1" x14ac:dyDescent="0.35">
      <c r="B46" s="3">
        <v>45479</v>
      </c>
      <c r="C46" s="4" t="s">
        <v>35</v>
      </c>
      <c r="D46" s="4" t="s">
        <v>35</v>
      </c>
      <c r="E46" s="15" t="s">
        <v>34</v>
      </c>
      <c r="F46" s="3" t="s">
        <v>28</v>
      </c>
      <c r="G46" s="14">
        <v>502.04</v>
      </c>
    </row>
    <row r="47" spans="2:7" ht="21" customHeight="1" x14ac:dyDescent="0.35">
      <c r="B47" s="3">
        <v>45479</v>
      </c>
      <c r="C47" s="4">
        <v>302.64999999999998</v>
      </c>
      <c r="D47" s="16">
        <v>5.3</v>
      </c>
      <c r="E47" s="15" t="s">
        <v>33</v>
      </c>
      <c r="F47" s="4" t="s">
        <v>31</v>
      </c>
      <c r="G47" s="14">
        <v>1604.0449999999998</v>
      </c>
    </row>
    <row r="48" spans="2:7" ht="21" customHeight="1" x14ac:dyDescent="0.35">
      <c r="B48" s="3">
        <v>45479</v>
      </c>
      <c r="C48" s="4" t="s">
        <v>35</v>
      </c>
      <c r="D48" s="4" t="s">
        <v>35</v>
      </c>
      <c r="E48" s="15" t="s">
        <v>34</v>
      </c>
      <c r="F48" s="4" t="s">
        <v>31</v>
      </c>
      <c r="G48" s="14">
        <v>1494.42</v>
      </c>
    </row>
    <row r="49" spans="2:7" ht="21" customHeight="1" x14ac:dyDescent="0.35">
      <c r="B49" s="3">
        <v>45479</v>
      </c>
      <c r="C49" s="4">
        <v>414.13</v>
      </c>
      <c r="D49" s="5">
        <v>5.3</v>
      </c>
      <c r="E49" s="15" t="s">
        <v>33</v>
      </c>
      <c r="F49" s="3" t="s">
        <v>29</v>
      </c>
      <c r="G49" s="14">
        <v>2194.8890000000001</v>
      </c>
    </row>
    <row r="50" spans="2:7" ht="21" customHeight="1" x14ac:dyDescent="0.35">
      <c r="B50" s="3">
        <v>45479</v>
      </c>
      <c r="C50" s="4" t="s">
        <v>35</v>
      </c>
      <c r="D50" s="4" t="s">
        <v>35</v>
      </c>
      <c r="E50" s="15" t="s">
        <v>34</v>
      </c>
      <c r="F50" s="3" t="s">
        <v>29</v>
      </c>
      <c r="G50" s="14">
        <v>1373.12</v>
      </c>
    </row>
    <row r="51" spans="2:7" ht="21" customHeight="1" x14ac:dyDescent="0.35">
      <c r="B51" s="3">
        <v>45480</v>
      </c>
      <c r="C51" s="4">
        <v>266.64</v>
      </c>
      <c r="D51" s="16">
        <v>5.31</v>
      </c>
      <c r="E51" s="15" t="s">
        <v>33</v>
      </c>
      <c r="F51" s="4" t="s">
        <v>30</v>
      </c>
      <c r="G51" s="14">
        <v>1415.8583999999998</v>
      </c>
    </row>
    <row r="52" spans="2:7" ht="21" customHeight="1" x14ac:dyDescent="0.35">
      <c r="B52" s="3">
        <v>45480</v>
      </c>
      <c r="C52" s="4" t="s">
        <v>35</v>
      </c>
      <c r="D52" s="4" t="s">
        <v>35</v>
      </c>
      <c r="E52" s="15" t="s">
        <v>34</v>
      </c>
      <c r="F52" s="4" t="s">
        <v>30</v>
      </c>
      <c r="G52" s="14">
        <v>667.91</v>
      </c>
    </row>
    <row r="53" spans="2:7" ht="21" customHeight="1" x14ac:dyDescent="0.35">
      <c r="B53" s="3">
        <v>45480</v>
      </c>
      <c r="C53" s="4">
        <v>464.45</v>
      </c>
      <c r="D53" s="5">
        <v>5.31</v>
      </c>
      <c r="E53" s="15" t="s">
        <v>33</v>
      </c>
      <c r="F53" s="3" t="s">
        <v>28</v>
      </c>
      <c r="G53" s="14">
        <v>2466.2294999999999</v>
      </c>
    </row>
    <row r="54" spans="2:7" ht="21" customHeight="1" x14ac:dyDescent="0.35">
      <c r="B54" s="3">
        <v>45480</v>
      </c>
      <c r="C54" s="4" t="s">
        <v>35</v>
      </c>
      <c r="D54" s="4" t="s">
        <v>35</v>
      </c>
      <c r="E54" s="15" t="s">
        <v>34</v>
      </c>
      <c r="F54" s="3" t="s">
        <v>28</v>
      </c>
      <c r="G54" s="14">
        <v>612.91999999999996</v>
      </c>
    </row>
    <row r="55" spans="2:7" ht="21" customHeight="1" x14ac:dyDescent="0.35">
      <c r="B55" s="3">
        <v>45480</v>
      </c>
      <c r="C55" s="4">
        <v>541.39</v>
      </c>
      <c r="D55" s="16">
        <v>5.31</v>
      </c>
      <c r="E55" s="15" t="s">
        <v>33</v>
      </c>
      <c r="F55" s="4" t="s">
        <v>31</v>
      </c>
      <c r="G55" s="14">
        <v>2874.7808999999997</v>
      </c>
    </row>
    <row r="56" spans="2:7" ht="21" customHeight="1" x14ac:dyDescent="0.35">
      <c r="B56" s="3">
        <v>45480</v>
      </c>
      <c r="C56" s="4" t="s">
        <v>35</v>
      </c>
      <c r="D56" s="4" t="s">
        <v>35</v>
      </c>
      <c r="E56" s="15" t="s">
        <v>34</v>
      </c>
      <c r="F56" s="4" t="s">
        <v>31</v>
      </c>
      <c r="G56" s="14">
        <v>1428.09</v>
      </c>
    </row>
    <row r="57" spans="2:7" ht="21" customHeight="1" x14ac:dyDescent="0.35">
      <c r="B57" s="3">
        <v>45480</v>
      </c>
      <c r="C57" s="4">
        <v>314.92</v>
      </c>
      <c r="D57" s="5">
        <v>5.31</v>
      </c>
      <c r="E57" s="15" t="s">
        <v>33</v>
      </c>
      <c r="F57" s="3" t="s">
        <v>29</v>
      </c>
      <c r="G57" s="14">
        <v>1672.2251999999999</v>
      </c>
    </row>
    <row r="58" spans="2:7" ht="21" customHeight="1" x14ac:dyDescent="0.35">
      <c r="B58" s="3">
        <v>45480</v>
      </c>
      <c r="C58" s="4" t="s">
        <v>35</v>
      </c>
      <c r="D58" s="4" t="s">
        <v>35</v>
      </c>
      <c r="E58" s="15" t="s">
        <v>34</v>
      </c>
      <c r="F58" s="3" t="s">
        <v>29</v>
      </c>
      <c r="G58" s="14">
        <v>1031.6400000000001</v>
      </c>
    </row>
    <row r="59" spans="2:7" ht="21" customHeight="1" x14ac:dyDescent="0.35">
      <c r="B59" s="3">
        <v>45481</v>
      </c>
      <c r="C59" s="4">
        <v>434</v>
      </c>
      <c r="D59" s="16">
        <v>5.94</v>
      </c>
      <c r="E59" s="15" t="s">
        <v>33</v>
      </c>
      <c r="F59" s="4" t="s">
        <v>30</v>
      </c>
      <c r="G59" s="14">
        <v>2577.96</v>
      </c>
    </row>
    <row r="60" spans="2:7" ht="21" customHeight="1" x14ac:dyDescent="0.35">
      <c r="B60" s="3">
        <v>45481</v>
      </c>
      <c r="C60" s="4" t="s">
        <v>35</v>
      </c>
      <c r="D60" s="4" t="s">
        <v>35</v>
      </c>
      <c r="E60" s="15" t="s">
        <v>34</v>
      </c>
      <c r="F60" s="4" t="s">
        <v>30</v>
      </c>
      <c r="G60" s="14">
        <v>1408.1</v>
      </c>
    </row>
    <row r="61" spans="2:7" ht="21" customHeight="1" x14ac:dyDescent="0.35">
      <c r="B61" s="3">
        <v>45481</v>
      </c>
      <c r="C61" s="4">
        <v>560.26</v>
      </c>
      <c r="D61" s="5">
        <v>5.94</v>
      </c>
      <c r="E61" s="15" t="s">
        <v>33</v>
      </c>
      <c r="F61" s="3" t="s">
        <v>28</v>
      </c>
      <c r="G61" s="14">
        <v>3327.9444000000003</v>
      </c>
    </row>
    <row r="62" spans="2:7" ht="21" customHeight="1" x14ac:dyDescent="0.35">
      <c r="B62" s="3">
        <v>45481</v>
      </c>
      <c r="C62" s="4" t="s">
        <v>35</v>
      </c>
      <c r="D62" s="4" t="s">
        <v>35</v>
      </c>
      <c r="E62" s="15" t="s">
        <v>34</v>
      </c>
      <c r="F62" s="3" t="s">
        <v>28</v>
      </c>
      <c r="G62" s="14">
        <v>1255.28</v>
      </c>
    </row>
    <row r="63" spans="2:7" ht="21" customHeight="1" x14ac:dyDescent="0.35">
      <c r="B63" s="3">
        <v>45481</v>
      </c>
      <c r="C63" s="4">
        <v>423.04</v>
      </c>
      <c r="D63" s="16">
        <v>5.94</v>
      </c>
      <c r="E63" s="15" t="s">
        <v>33</v>
      </c>
      <c r="F63" s="4" t="s">
        <v>31</v>
      </c>
      <c r="G63" s="14">
        <v>2512.8576000000003</v>
      </c>
    </row>
    <row r="64" spans="2:7" ht="21" customHeight="1" x14ac:dyDescent="0.35">
      <c r="B64" s="3">
        <v>45481</v>
      </c>
      <c r="C64" s="4" t="s">
        <v>35</v>
      </c>
      <c r="D64" s="4" t="s">
        <v>35</v>
      </c>
      <c r="E64" s="15" t="s">
        <v>34</v>
      </c>
      <c r="F64" s="4" t="s">
        <v>31</v>
      </c>
      <c r="G64" s="14">
        <v>1146.68</v>
      </c>
    </row>
    <row r="65" spans="2:7" ht="21" customHeight="1" x14ac:dyDescent="0.35">
      <c r="B65" s="3">
        <v>45481</v>
      </c>
      <c r="C65" s="4">
        <v>144.25</v>
      </c>
      <c r="D65" s="5">
        <v>5.94</v>
      </c>
      <c r="E65" s="15" t="s">
        <v>33</v>
      </c>
      <c r="F65" s="3" t="s">
        <v>29</v>
      </c>
      <c r="G65" s="14">
        <v>856.84500000000003</v>
      </c>
    </row>
    <row r="66" spans="2:7" ht="21" customHeight="1" x14ac:dyDescent="0.35">
      <c r="B66" s="3">
        <v>45481</v>
      </c>
      <c r="C66" s="4" t="s">
        <v>35</v>
      </c>
      <c r="D66" s="4" t="s">
        <v>35</v>
      </c>
      <c r="E66" s="15" t="s">
        <v>34</v>
      </c>
      <c r="F66" s="3" t="s">
        <v>29</v>
      </c>
      <c r="G66" s="14">
        <v>753.35</v>
      </c>
    </row>
    <row r="67" spans="2:7" ht="21" customHeight="1" x14ac:dyDescent="0.35">
      <c r="B67" s="3">
        <v>45482</v>
      </c>
      <c r="C67" s="4">
        <v>177.6</v>
      </c>
      <c r="D67" s="16">
        <v>4.09</v>
      </c>
      <c r="E67" s="15" t="s">
        <v>33</v>
      </c>
      <c r="F67" s="4" t="s">
        <v>30</v>
      </c>
      <c r="G67" s="14">
        <v>726.3839999999999</v>
      </c>
    </row>
    <row r="68" spans="2:7" ht="21" customHeight="1" x14ac:dyDescent="0.35">
      <c r="B68" s="3">
        <v>45482</v>
      </c>
      <c r="C68" s="4" t="s">
        <v>35</v>
      </c>
      <c r="D68" s="4" t="s">
        <v>35</v>
      </c>
      <c r="E68" s="15" t="s">
        <v>34</v>
      </c>
      <c r="F68" s="4" t="s">
        <v>30</v>
      </c>
      <c r="G68" s="14">
        <v>866.8</v>
      </c>
    </row>
    <row r="69" spans="2:7" ht="21" customHeight="1" x14ac:dyDescent="0.35">
      <c r="B69" s="3">
        <v>45482</v>
      </c>
      <c r="C69" s="4">
        <v>651.5</v>
      </c>
      <c r="D69" s="5">
        <v>4.09</v>
      </c>
      <c r="E69" s="15" t="s">
        <v>33</v>
      </c>
      <c r="F69" s="3" t="s">
        <v>28</v>
      </c>
      <c r="G69" s="14">
        <v>2664.6349999999998</v>
      </c>
    </row>
    <row r="70" spans="2:7" ht="21" customHeight="1" x14ac:dyDescent="0.35">
      <c r="B70" s="3">
        <v>45482</v>
      </c>
      <c r="C70" s="4" t="s">
        <v>35</v>
      </c>
      <c r="D70" s="4" t="s">
        <v>35</v>
      </c>
      <c r="E70" s="15" t="s">
        <v>34</v>
      </c>
      <c r="F70" s="3" t="s">
        <v>28</v>
      </c>
      <c r="G70" s="14">
        <v>1178.49</v>
      </c>
    </row>
    <row r="71" spans="2:7" ht="21" customHeight="1" x14ac:dyDescent="0.35">
      <c r="B71" s="3">
        <v>45482</v>
      </c>
      <c r="C71" s="4">
        <v>687.67</v>
      </c>
      <c r="D71" s="16">
        <v>4.09</v>
      </c>
      <c r="E71" s="15" t="s">
        <v>33</v>
      </c>
      <c r="F71" s="4" t="s">
        <v>31</v>
      </c>
      <c r="G71" s="14">
        <v>2812.5702999999999</v>
      </c>
    </row>
    <row r="72" spans="2:7" ht="21" customHeight="1" x14ac:dyDescent="0.35">
      <c r="B72" s="3">
        <v>45482</v>
      </c>
      <c r="C72" s="4" t="s">
        <v>35</v>
      </c>
      <c r="D72" s="4" t="s">
        <v>35</v>
      </c>
      <c r="E72" s="15" t="s">
        <v>34</v>
      </c>
      <c r="F72" s="4" t="s">
        <v>31</v>
      </c>
      <c r="G72" s="14">
        <v>720.06</v>
      </c>
    </row>
    <row r="73" spans="2:7" ht="21" customHeight="1" x14ac:dyDescent="0.35">
      <c r="B73" s="3">
        <v>45482</v>
      </c>
      <c r="C73" s="4">
        <v>634.04</v>
      </c>
      <c r="D73" s="5">
        <v>4.09</v>
      </c>
      <c r="E73" s="15" t="s">
        <v>33</v>
      </c>
      <c r="F73" s="3" t="s">
        <v>29</v>
      </c>
      <c r="G73" s="14">
        <v>2593.2235999999998</v>
      </c>
    </row>
    <row r="74" spans="2:7" ht="21" customHeight="1" x14ac:dyDescent="0.35">
      <c r="B74" s="3">
        <v>45482</v>
      </c>
      <c r="C74" s="4" t="s">
        <v>35</v>
      </c>
      <c r="D74" s="4" t="s">
        <v>35</v>
      </c>
      <c r="E74" s="15" t="s">
        <v>34</v>
      </c>
      <c r="F74" s="3" t="s">
        <v>29</v>
      </c>
      <c r="G74" s="14">
        <v>1404.04</v>
      </c>
    </row>
    <row r="75" spans="2:7" ht="21" customHeight="1" x14ac:dyDescent="0.35">
      <c r="B75" s="3">
        <v>45483</v>
      </c>
      <c r="C75" s="4">
        <v>656.16</v>
      </c>
      <c r="D75" s="16">
        <v>4.33</v>
      </c>
      <c r="E75" s="15" t="s">
        <v>33</v>
      </c>
      <c r="F75" s="4" t="s">
        <v>30</v>
      </c>
      <c r="G75" s="14">
        <v>2841.1727999999998</v>
      </c>
    </row>
    <row r="76" spans="2:7" ht="21" customHeight="1" x14ac:dyDescent="0.35">
      <c r="B76" s="3">
        <v>45483</v>
      </c>
      <c r="C76" s="4" t="s">
        <v>35</v>
      </c>
      <c r="D76" s="4" t="s">
        <v>35</v>
      </c>
      <c r="E76" s="15" t="s">
        <v>34</v>
      </c>
      <c r="F76" s="4" t="s">
        <v>30</v>
      </c>
      <c r="G76" s="14">
        <v>1390.08</v>
      </c>
    </row>
    <row r="77" spans="2:7" ht="21" customHeight="1" x14ac:dyDescent="0.35">
      <c r="B77" s="3">
        <v>45483</v>
      </c>
      <c r="C77" s="4">
        <v>279.55</v>
      </c>
      <c r="D77" s="5">
        <v>4.33</v>
      </c>
      <c r="E77" s="15" t="s">
        <v>33</v>
      </c>
      <c r="F77" s="3" t="s">
        <v>28</v>
      </c>
      <c r="G77" s="14">
        <v>1210.4515000000001</v>
      </c>
    </row>
    <row r="78" spans="2:7" ht="21" customHeight="1" x14ac:dyDescent="0.35">
      <c r="B78" s="3">
        <v>45483</v>
      </c>
      <c r="C78" s="4" t="s">
        <v>35</v>
      </c>
      <c r="D78" s="4" t="s">
        <v>35</v>
      </c>
      <c r="E78" s="15" t="s">
        <v>34</v>
      </c>
      <c r="F78" s="3" t="s">
        <v>28</v>
      </c>
      <c r="G78" s="14">
        <v>500.43</v>
      </c>
    </row>
    <row r="79" spans="2:7" ht="21" customHeight="1" x14ac:dyDescent="0.35">
      <c r="B79" s="3">
        <v>45483</v>
      </c>
      <c r="C79" s="4">
        <v>667.23</v>
      </c>
      <c r="D79" s="16">
        <v>4.33</v>
      </c>
      <c r="E79" s="15" t="s">
        <v>33</v>
      </c>
      <c r="F79" s="4" t="s">
        <v>31</v>
      </c>
      <c r="G79" s="14">
        <v>2889.1059</v>
      </c>
    </row>
    <row r="80" spans="2:7" ht="21" customHeight="1" x14ac:dyDescent="0.35">
      <c r="B80" s="3">
        <v>45483</v>
      </c>
      <c r="C80" s="4" t="s">
        <v>35</v>
      </c>
      <c r="D80" s="4" t="s">
        <v>35</v>
      </c>
      <c r="E80" s="15" t="s">
        <v>34</v>
      </c>
      <c r="F80" s="4" t="s">
        <v>31</v>
      </c>
      <c r="G80" s="14">
        <v>946.49</v>
      </c>
    </row>
    <row r="81" spans="2:7" ht="21" customHeight="1" x14ac:dyDescent="0.35">
      <c r="B81" s="3">
        <v>45483</v>
      </c>
      <c r="C81" s="4">
        <v>418.33</v>
      </c>
      <c r="D81" s="5">
        <v>4.33</v>
      </c>
      <c r="E81" s="15" t="s">
        <v>33</v>
      </c>
      <c r="F81" s="3" t="s">
        <v>29</v>
      </c>
      <c r="G81" s="14">
        <v>1811.3688999999999</v>
      </c>
    </row>
    <row r="82" spans="2:7" ht="21" customHeight="1" x14ac:dyDescent="0.35">
      <c r="B82" s="3">
        <v>45483</v>
      </c>
      <c r="C82" s="4" t="s">
        <v>35</v>
      </c>
      <c r="D82" s="4" t="s">
        <v>35</v>
      </c>
      <c r="E82" s="15" t="s">
        <v>34</v>
      </c>
      <c r="F82" s="3" t="s">
        <v>29</v>
      </c>
      <c r="G82" s="14">
        <v>760.82</v>
      </c>
    </row>
    <row r="83" spans="2:7" ht="21" customHeight="1" x14ac:dyDescent="0.35">
      <c r="B83" s="3">
        <v>45484</v>
      </c>
      <c r="C83" s="4">
        <v>391.95</v>
      </c>
      <c r="D83" s="16">
        <v>4.21</v>
      </c>
      <c r="E83" s="15" t="s">
        <v>33</v>
      </c>
      <c r="F83" s="4" t="s">
        <v>30</v>
      </c>
      <c r="G83" s="14">
        <v>1650.1095</v>
      </c>
    </row>
    <row r="84" spans="2:7" ht="21" customHeight="1" x14ac:dyDescent="0.35">
      <c r="B84" s="3">
        <v>45484</v>
      </c>
      <c r="C84" s="4" t="s">
        <v>35</v>
      </c>
      <c r="D84" s="4" t="s">
        <v>35</v>
      </c>
      <c r="E84" s="15" t="s">
        <v>34</v>
      </c>
      <c r="F84" s="4" t="s">
        <v>30</v>
      </c>
      <c r="G84" s="14">
        <v>1076.04</v>
      </c>
    </row>
    <row r="85" spans="2:7" ht="21" customHeight="1" x14ac:dyDescent="0.35">
      <c r="B85" s="3">
        <v>45484</v>
      </c>
      <c r="C85" s="4">
        <v>338.55</v>
      </c>
      <c r="D85" s="5">
        <v>4.21</v>
      </c>
      <c r="E85" s="15" t="s">
        <v>33</v>
      </c>
      <c r="F85" s="3" t="s">
        <v>28</v>
      </c>
      <c r="G85" s="14">
        <v>1425.2954999999999</v>
      </c>
    </row>
    <row r="86" spans="2:7" ht="21" customHeight="1" x14ac:dyDescent="0.35">
      <c r="B86" s="3">
        <v>45484</v>
      </c>
      <c r="C86" s="4" t="s">
        <v>35</v>
      </c>
      <c r="D86" s="4" t="s">
        <v>35</v>
      </c>
      <c r="E86" s="15" t="s">
        <v>34</v>
      </c>
      <c r="F86" s="3" t="s">
        <v>28</v>
      </c>
      <c r="G86" s="14">
        <v>703.29</v>
      </c>
    </row>
    <row r="87" spans="2:7" ht="21" customHeight="1" x14ac:dyDescent="0.35">
      <c r="B87" s="3">
        <v>45484</v>
      </c>
      <c r="C87" s="4">
        <v>192.46</v>
      </c>
      <c r="D87" s="16">
        <v>4.21</v>
      </c>
      <c r="E87" s="15" t="s">
        <v>33</v>
      </c>
      <c r="F87" s="4" t="s">
        <v>31</v>
      </c>
      <c r="G87" s="14">
        <v>810.25660000000005</v>
      </c>
    </row>
    <row r="88" spans="2:7" ht="21" customHeight="1" x14ac:dyDescent="0.35">
      <c r="B88" s="3">
        <v>45484</v>
      </c>
      <c r="C88" s="4" t="s">
        <v>35</v>
      </c>
      <c r="D88" s="4" t="s">
        <v>35</v>
      </c>
      <c r="E88" s="15" t="s">
        <v>34</v>
      </c>
      <c r="F88" s="4" t="s">
        <v>31</v>
      </c>
      <c r="G88" s="14">
        <v>821.79</v>
      </c>
    </row>
    <row r="89" spans="2:7" ht="21" customHeight="1" x14ac:dyDescent="0.35">
      <c r="B89" s="3">
        <v>45484</v>
      </c>
      <c r="C89" s="4">
        <v>202.93</v>
      </c>
      <c r="D89" s="5">
        <v>4.21</v>
      </c>
      <c r="E89" s="15" t="s">
        <v>33</v>
      </c>
      <c r="F89" s="3" t="s">
        <v>29</v>
      </c>
      <c r="G89" s="14">
        <v>854.33530000000007</v>
      </c>
    </row>
    <row r="90" spans="2:7" ht="21" customHeight="1" x14ac:dyDescent="0.35">
      <c r="B90" s="3">
        <v>45484</v>
      </c>
      <c r="C90" s="4" t="s">
        <v>35</v>
      </c>
      <c r="D90" s="4" t="s">
        <v>35</v>
      </c>
      <c r="E90" s="15" t="s">
        <v>34</v>
      </c>
      <c r="F90" s="3" t="s">
        <v>29</v>
      </c>
      <c r="G90" s="14">
        <v>1071.04</v>
      </c>
    </row>
    <row r="91" spans="2:7" ht="21" customHeight="1" x14ac:dyDescent="0.35">
      <c r="B91" s="3">
        <v>45485</v>
      </c>
      <c r="C91" s="4">
        <v>277.93</v>
      </c>
      <c r="D91" s="16">
        <v>4.01</v>
      </c>
      <c r="E91" s="15" t="s">
        <v>33</v>
      </c>
      <c r="F91" s="4" t="s">
        <v>30</v>
      </c>
      <c r="G91" s="14">
        <v>1114.4992999999999</v>
      </c>
    </row>
    <row r="92" spans="2:7" ht="21" customHeight="1" x14ac:dyDescent="0.35">
      <c r="B92" s="3">
        <v>45485</v>
      </c>
      <c r="C92" s="4" t="s">
        <v>35</v>
      </c>
      <c r="D92" s="4" t="s">
        <v>35</v>
      </c>
      <c r="E92" s="15" t="s">
        <v>34</v>
      </c>
      <c r="F92" s="4" t="s">
        <v>30</v>
      </c>
      <c r="G92" s="14">
        <v>535.22</v>
      </c>
    </row>
    <row r="93" spans="2:7" ht="21" customHeight="1" x14ac:dyDescent="0.35">
      <c r="B93" s="3">
        <v>45485</v>
      </c>
      <c r="C93" s="4">
        <v>386.37</v>
      </c>
      <c r="D93" s="5">
        <v>4.01</v>
      </c>
      <c r="E93" s="15" t="s">
        <v>33</v>
      </c>
      <c r="F93" s="3" t="s">
        <v>28</v>
      </c>
      <c r="G93" s="14">
        <v>1549.3436999999999</v>
      </c>
    </row>
    <row r="94" spans="2:7" ht="21" customHeight="1" x14ac:dyDescent="0.35">
      <c r="B94" s="3">
        <v>45485</v>
      </c>
      <c r="C94" s="4" t="s">
        <v>35</v>
      </c>
      <c r="D94" s="4" t="s">
        <v>35</v>
      </c>
      <c r="E94" s="15" t="s">
        <v>34</v>
      </c>
      <c r="F94" s="3" t="s">
        <v>28</v>
      </c>
      <c r="G94" s="14">
        <v>1036.22</v>
      </c>
    </row>
    <row r="95" spans="2:7" ht="21" customHeight="1" x14ac:dyDescent="0.35">
      <c r="B95" s="3">
        <v>45485</v>
      </c>
      <c r="C95" s="4">
        <v>145.03</v>
      </c>
      <c r="D95" s="16">
        <v>4.01</v>
      </c>
      <c r="E95" s="15" t="s">
        <v>33</v>
      </c>
      <c r="F95" s="4" t="s">
        <v>31</v>
      </c>
      <c r="G95" s="14">
        <v>581.57029999999997</v>
      </c>
    </row>
    <row r="96" spans="2:7" ht="21" customHeight="1" x14ac:dyDescent="0.35">
      <c r="B96" s="3">
        <v>45485</v>
      </c>
      <c r="C96" s="4" t="s">
        <v>35</v>
      </c>
      <c r="D96" s="4" t="s">
        <v>35</v>
      </c>
      <c r="E96" s="15" t="s">
        <v>34</v>
      </c>
      <c r="F96" s="4" t="s">
        <v>31</v>
      </c>
      <c r="G96" s="14">
        <v>550.46</v>
      </c>
    </row>
    <row r="97" spans="2:7" ht="21" customHeight="1" x14ac:dyDescent="0.35">
      <c r="B97" s="3">
        <v>45485</v>
      </c>
      <c r="C97" s="4">
        <v>546</v>
      </c>
      <c r="D97" s="5">
        <v>4.01</v>
      </c>
      <c r="E97" s="15" t="s">
        <v>33</v>
      </c>
      <c r="F97" s="3" t="s">
        <v>29</v>
      </c>
      <c r="G97" s="14">
        <v>2189.46</v>
      </c>
    </row>
    <row r="98" spans="2:7" ht="21" customHeight="1" x14ac:dyDescent="0.35">
      <c r="B98" s="3">
        <v>45485</v>
      </c>
      <c r="C98" s="4" t="s">
        <v>35</v>
      </c>
      <c r="D98" s="4" t="s">
        <v>35</v>
      </c>
      <c r="E98" s="15" t="s">
        <v>34</v>
      </c>
      <c r="F98" s="3" t="s">
        <v>29</v>
      </c>
      <c r="G98" s="14">
        <v>752.47</v>
      </c>
    </row>
    <row r="99" spans="2:7" ht="21" customHeight="1" x14ac:dyDescent="0.35">
      <c r="B99" s="3">
        <v>45486</v>
      </c>
      <c r="C99" s="4">
        <v>627.94000000000005</v>
      </c>
      <c r="D99" s="16">
        <v>5.54</v>
      </c>
      <c r="E99" s="15" t="s">
        <v>33</v>
      </c>
      <c r="F99" s="4" t="s">
        <v>30</v>
      </c>
      <c r="G99" s="14">
        <v>3478.7876000000001</v>
      </c>
    </row>
    <row r="100" spans="2:7" ht="21" customHeight="1" x14ac:dyDescent="0.35">
      <c r="B100" s="3">
        <v>45486</v>
      </c>
      <c r="C100" s="4" t="s">
        <v>35</v>
      </c>
      <c r="D100" s="4" t="s">
        <v>35</v>
      </c>
      <c r="E100" s="15" t="s">
        <v>34</v>
      </c>
      <c r="F100" s="4" t="s">
        <v>30</v>
      </c>
      <c r="G100" s="14">
        <v>1259.6600000000001</v>
      </c>
    </row>
    <row r="101" spans="2:7" ht="21" customHeight="1" x14ac:dyDescent="0.35">
      <c r="B101" s="3">
        <v>45486</v>
      </c>
      <c r="C101" s="4">
        <v>221.54</v>
      </c>
      <c r="D101" s="5">
        <v>5.54</v>
      </c>
      <c r="E101" s="15" t="s">
        <v>33</v>
      </c>
      <c r="F101" s="3" t="s">
        <v>28</v>
      </c>
      <c r="G101" s="14">
        <v>1227.3316</v>
      </c>
    </row>
    <row r="102" spans="2:7" ht="21" customHeight="1" x14ac:dyDescent="0.35">
      <c r="B102" s="3">
        <v>45486</v>
      </c>
      <c r="C102" s="4" t="s">
        <v>35</v>
      </c>
      <c r="D102" s="4" t="s">
        <v>35</v>
      </c>
      <c r="E102" s="15" t="s">
        <v>34</v>
      </c>
      <c r="F102" s="3" t="s">
        <v>28</v>
      </c>
      <c r="G102" s="14">
        <v>829.99</v>
      </c>
    </row>
    <row r="103" spans="2:7" ht="21" customHeight="1" x14ac:dyDescent="0.35">
      <c r="B103" s="3">
        <v>45486</v>
      </c>
      <c r="C103" s="4">
        <v>269.27999999999997</v>
      </c>
      <c r="D103" s="16">
        <v>5.54</v>
      </c>
      <c r="E103" s="15" t="s">
        <v>33</v>
      </c>
      <c r="F103" s="4" t="s">
        <v>31</v>
      </c>
      <c r="G103" s="14">
        <v>1491.8111999999999</v>
      </c>
    </row>
    <row r="104" spans="2:7" ht="21" customHeight="1" x14ac:dyDescent="0.35">
      <c r="B104" s="3">
        <v>45486</v>
      </c>
      <c r="C104" s="4" t="s">
        <v>35</v>
      </c>
      <c r="D104" s="4" t="s">
        <v>35</v>
      </c>
      <c r="E104" s="15" t="s">
        <v>34</v>
      </c>
      <c r="F104" s="4" t="s">
        <v>31</v>
      </c>
      <c r="G104" s="14">
        <v>551.36</v>
      </c>
    </row>
    <row r="105" spans="2:7" ht="21" customHeight="1" x14ac:dyDescent="0.35">
      <c r="B105" s="3">
        <v>45486</v>
      </c>
      <c r="C105" s="4">
        <v>178.31</v>
      </c>
      <c r="D105" s="5">
        <v>5.54</v>
      </c>
      <c r="E105" s="15" t="s">
        <v>33</v>
      </c>
      <c r="F105" s="3" t="s">
        <v>29</v>
      </c>
      <c r="G105" s="14">
        <v>987.8374</v>
      </c>
    </row>
    <row r="106" spans="2:7" ht="21" customHeight="1" x14ac:dyDescent="0.35">
      <c r="B106" s="3">
        <v>45486</v>
      </c>
      <c r="C106" s="4" t="s">
        <v>35</v>
      </c>
      <c r="D106" s="4" t="s">
        <v>35</v>
      </c>
      <c r="E106" s="15" t="s">
        <v>34</v>
      </c>
      <c r="F106" s="3" t="s">
        <v>29</v>
      </c>
      <c r="G106" s="14">
        <v>750.39</v>
      </c>
    </row>
    <row r="107" spans="2:7" ht="21" customHeight="1" x14ac:dyDescent="0.35">
      <c r="B107" s="3">
        <v>45487</v>
      </c>
      <c r="C107" s="4">
        <v>359.47</v>
      </c>
      <c r="D107" s="16">
        <v>5.5</v>
      </c>
      <c r="E107" s="15" t="s">
        <v>33</v>
      </c>
      <c r="F107" s="4" t="s">
        <v>30</v>
      </c>
      <c r="G107" s="14">
        <v>1977.085</v>
      </c>
    </row>
    <row r="108" spans="2:7" ht="21" customHeight="1" x14ac:dyDescent="0.35">
      <c r="B108" s="3">
        <v>45487</v>
      </c>
      <c r="C108" s="4" t="s">
        <v>35</v>
      </c>
      <c r="D108" s="4" t="s">
        <v>35</v>
      </c>
      <c r="E108" s="15" t="s">
        <v>34</v>
      </c>
      <c r="F108" s="4" t="s">
        <v>30</v>
      </c>
      <c r="G108" s="14">
        <v>664.92</v>
      </c>
    </row>
    <row r="109" spans="2:7" ht="21" customHeight="1" x14ac:dyDescent="0.35">
      <c r="B109" s="3">
        <v>45487</v>
      </c>
      <c r="C109" s="4">
        <v>368.65</v>
      </c>
      <c r="D109" s="5">
        <v>5.5</v>
      </c>
      <c r="E109" s="15" t="s">
        <v>33</v>
      </c>
      <c r="F109" s="3" t="s">
        <v>28</v>
      </c>
      <c r="G109" s="14">
        <v>2027.5749999999998</v>
      </c>
    </row>
    <row r="110" spans="2:7" ht="21" customHeight="1" x14ac:dyDescent="0.35">
      <c r="B110" s="3">
        <v>45487</v>
      </c>
      <c r="C110" s="4" t="s">
        <v>35</v>
      </c>
      <c r="D110" s="4" t="s">
        <v>35</v>
      </c>
      <c r="E110" s="15" t="s">
        <v>34</v>
      </c>
      <c r="F110" s="3" t="s">
        <v>28</v>
      </c>
      <c r="G110" s="14">
        <v>750.87</v>
      </c>
    </row>
    <row r="111" spans="2:7" ht="21" customHeight="1" x14ac:dyDescent="0.35">
      <c r="B111" s="3">
        <v>45487</v>
      </c>
      <c r="C111" s="4">
        <v>654.91999999999996</v>
      </c>
      <c r="D111" s="16">
        <v>5.5</v>
      </c>
      <c r="E111" s="15" t="s">
        <v>33</v>
      </c>
      <c r="F111" s="4" t="s">
        <v>31</v>
      </c>
      <c r="G111" s="14">
        <v>3602.06</v>
      </c>
    </row>
    <row r="112" spans="2:7" ht="21" customHeight="1" x14ac:dyDescent="0.35">
      <c r="B112" s="3">
        <v>45487</v>
      </c>
      <c r="C112" s="4" t="s">
        <v>35</v>
      </c>
      <c r="D112" s="4" t="s">
        <v>35</v>
      </c>
      <c r="E112" s="15" t="s">
        <v>34</v>
      </c>
      <c r="F112" s="4" t="s">
        <v>31</v>
      </c>
      <c r="G112" s="14">
        <v>1304</v>
      </c>
    </row>
    <row r="113" spans="2:7" ht="21" customHeight="1" x14ac:dyDescent="0.35">
      <c r="B113" s="3">
        <v>45487</v>
      </c>
      <c r="C113" s="4">
        <v>410.7</v>
      </c>
      <c r="D113" s="5">
        <v>5.5</v>
      </c>
      <c r="E113" s="15" t="s">
        <v>33</v>
      </c>
      <c r="F113" s="3" t="s">
        <v>29</v>
      </c>
      <c r="G113" s="14">
        <v>2258.85</v>
      </c>
    </row>
    <row r="114" spans="2:7" ht="21" customHeight="1" x14ac:dyDescent="0.35">
      <c r="B114" s="3">
        <v>45487</v>
      </c>
      <c r="C114" s="4" t="s">
        <v>35</v>
      </c>
      <c r="D114" s="4" t="s">
        <v>35</v>
      </c>
      <c r="E114" s="15" t="s">
        <v>34</v>
      </c>
      <c r="F114" s="3" t="s">
        <v>29</v>
      </c>
      <c r="G114" s="14">
        <v>670.53</v>
      </c>
    </row>
    <row r="115" spans="2:7" ht="21" customHeight="1" x14ac:dyDescent="0.35">
      <c r="B115" s="3">
        <v>45488</v>
      </c>
      <c r="C115" s="4">
        <v>371.96</v>
      </c>
      <c r="D115" s="16">
        <v>4.82</v>
      </c>
      <c r="E115" s="15" t="s">
        <v>33</v>
      </c>
      <c r="F115" s="4" t="s">
        <v>30</v>
      </c>
      <c r="G115" s="14">
        <v>1792.8471999999999</v>
      </c>
    </row>
    <row r="116" spans="2:7" ht="21" customHeight="1" x14ac:dyDescent="0.35">
      <c r="B116" s="3">
        <v>45488</v>
      </c>
      <c r="C116" s="4" t="s">
        <v>35</v>
      </c>
      <c r="D116" s="4" t="s">
        <v>35</v>
      </c>
      <c r="E116" s="15" t="s">
        <v>34</v>
      </c>
      <c r="F116" s="4" t="s">
        <v>30</v>
      </c>
      <c r="G116" s="14">
        <v>1297.53</v>
      </c>
    </row>
    <row r="117" spans="2:7" ht="21" customHeight="1" x14ac:dyDescent="0.35">
      <c r="B117" s="3">
        <v>45488</v>
      </c>
      <c r="C117" s="4">
        <v>192.41</v>
      </c>
      <c r="D117" s="5">
        <v>4.82</v>
      </c>
      <c r="E117" s="15" t="s">
        <v>33</v>
      </c>
      <c r="F117" s="3" t="s">
        <v>28</v>
      </c>
      <c r="G117" s="14">
        <v>927.4162</v>
      </c>
    </row>
    <row r="118" spans="2:7" ht="21" customHeight="1" x14ac:dyDescent="0.35">
      <c r="B118" s="3">
        <v>45488</v>
      </c>
      <c r="C118" s="4" t="s">
        <v>35</v>
      </c>
      <c r="D118" s="4" t="s">
        <v>35</v>
      </c>
      <c r="E118" s="15" t="s">
        <v>34</v>
      </c>
      <c r="F118" s="3" t="s">
        <v>28</v>
      </c>
      <c r="G118" s="14">
        <v>646.34</v>
      </c>
    </row>
    <row r="119" spans="2:7" ht="21" customHeight="1" x14ac:dyDescent="0.35">
      <c r="B119" s="3">
        <v>45488</v>
      </c>
      <c r="C119" s="4">
        <v>318.12</v>
      </c>
      <c r="D119" s="16">
        <v>4.82</v>
      </c>
      <c r="E119" s="15" t="s">
        <v>33</v>
      </c>
      <c r="F119" s="4" t="s">
        <v>31</v>
      </c>
      <c r="G119" s="14">
        <v>1533.3384000000001</v>
      </c>
    </row>
    <row r="120" spans="2:7" ht="21" customHeight="1" x14ac:dyDescent="0.35">
      <c r="B120" s="3">
        <v>45488</v>
      </c>
      <c r="C120" s="4" t="s">
        <v>35</v>
      </c>
      <c r="D120" s="4" t="s">
        <v>35</v>
      </c>
      <c r="E120" s="15" t="s">
        <v>34</v>
      </c>
      <c r="F120" s="4" t="s">
        <v>31</v>
      </c>
      <c r="G120" s="14">
        <v>967.54</v>
      </c>
    </row>
    <row r="121" spans="2:7" ht="21" customHeight="1" x14ac:dyDescent="0.35">
      <c r="B121" s="3">
        <v>45488</v>
      </c>
      <c r="C121" s="4">
        <v>233.96</v>
      </c>
      <c r="D121" s="5">
        <v>4.82</v>
      </c>
      <c r="E121" s="15" t="s">
        <v>33</v>
      </c>
      <c r="F121" s="3" t="s">
        <v>29</v>
      </c>
      <c r="G121" s="14">
        <v>1127.6872000000001</v>
      </c>
    </row>
    <row r="122" spans="2:7" ht="21" customHeight="1" x14ac:dyDescent="0.35">
      <c r="B122" s="3">
        <v>45488</v>
      </c>
      <c r="C122" s="4" t="s">
        <v>35</v>
      </c>
      <c r="D122" s="4" t="s">
        <v>35</v>
      </c>
      <c r="E122" s="15" t="s">
        <v>34</v>
      </c>
      <c r="F122" s="3" t="s">
        <v>29</v>
      </c>
      <c r="G122" s="14">
        <v>526.11</v>
      </c>
    </row>
    <row r="123" spans="2:7" ht="21" customHeight="1" x14ac:dyDescent="0.35">
      <c r="B123" s="3">
        <v>45489</v>
      </c>
      <c r="C123" s="4">
        <v>654</v>
      </c>
      <c r="D123" s="16">
        <v>5.68</v>
      </c>
      <c r="E123" s="15" t="s">
        <v>33</v>
      </c>
      <c r="F123" s="4" t="s">
        <v>30</v>
      </c>
      <c r="G123" s="14">
        <v>3714.72</v>
      </c>
    </row>
    <row r="124" spans="2:7" ht="21" customHeight="1" x14ac:dyDescent="0.35">
      <c r="B124" s="3">
        <v>45489</v>
      </c>
      <c r="C124" s="4" t="s">
        <v>35</v>
      </c>
      <c r="D124" s="4" t="s">
        <v>35</v>
      </c>
      <c r="E124" s="15" t="s">
        <v>34</v>
      </c>
      <c r="F124" s="4" t="s">
        <v>30</v>
      </c>
      <c r="G124" s="14">
        <v>1461.01</v>
      </c>
    </row>
    <row r="125" spans="2:7" ht="21" customHeight="1" x14ac:dyDescent="0.35">
      <c r="B125" s="3">
        <v>45489</v>
      </c>
      <c r="C125" s="4">
        <v>497.26</v>
      </c>
      <c r="D125" s="5">
        <v>5.68</v>
      </c>
      <c r="E125" s="15" t="s">
        <v>33</v>
      </c>
      <c r="F125" s="3" t="s">
        <v>28</v>
      </c>
      <c r="G125" s="14">
        <v>2824.4367999999999</v>
      </c>
    </row>
    <row r="126" spans="2:7" ht="21" customHeight="1" x14ac:dyDescent="0.35">
      <c r="B126" s="3">
        <v>45489</v>
      </c>
      <c r="C126" s="4" t="s">
        <v>35</v>
      </c>
      <c r="D126" s="4" t="s">
        <v>35</v>
      </c>
      <c r="E126" s="15" t="s">
        <v>34</v>
      </c>
      <c r="F126" s="3" t="s">
        <v>28</v>
      </c>
      <c r="G126" s="14">
        <v>1444.33</v>
      </c>
    </row>
    <row r="127" spans="2:7" ht="21" customHeight="1" x14ac:dyDescent="0.35">
      <c r="B127" s="3">
        <v>45489</v>
      </c>
      <c r="C127" s="4">
        <v>682.66</v>
      </c>
      <c r="D127" s="16">
        <v>5.68</v>
      </c>
      <c r="E127" s="15" t="s">
        <v>33</v>
      </c>
      <c r="F127" s="4" t="s">
        <v>31</v>
      </c>
      <c r="G127" s="14">
        <v>3877.5087999999996</v>
      </c>
    </row>
    <row r="128" spans="2:7" ht="21" customHeight="1" x14ac:dyDescent="0.35">
      <c r="B128" s="3">
        <v>45489</v>
      </c>
      <c r="C128" s="4" t="s">
        <v>35</v>
      </c>
      <c r="D128" s="4" t="s">
        <v>35</v>
      </c>
      <c r="E128" s="15" t="s">
        <v>34</v>
      </c>
      <c r="F128" s="4" t="s">
        <v>31</v>
      </c>
      <c r="G128" s="14">
        <v>1363.12</v>
      </c>
    </row>
    <row r="129" spans="2:7" ht="21" customHeight="1" x14ac:dyDescent="0.35">
      <c r="B129" s="3">
        <v>45489</v>
      </c>
      <c r="C129" s="4">
        <v>453.85</v>
      </c>
      <c r="D129" s="5">
        <v>5.68</v>
      </c>
      <c r="E129" s="15" t="s">
        <v>33</v>
      </c>
      <c r="F129" s="3" t="s">
        <v>29</v>
      </c>
      <c r="G129" s="14">
        <v>2577.8679999999999</v>
      </c>
    </row>
    <row r="130" spans="2:7" ht="21" customHeight="1" x14ac:dyDescent="0.35">
      <c r="B130" s="3">
        <v>45489</v>
      </c>
      <c r="C130" s="4" t="s">
        <v>35</v>
      </c>
      <c r="D130" s="4" t="s">
        <v>35</v>
      </c>
      <c r="E130" s="15" t="s">
        <v>34</v>
      </c>
      <c r="F130" s="3" t="s">
        <v>29</v>
      </c>
      <c r="G130" s="14">
        <v>1121.73</v>
      </c>
    </row>
    <row r="131" spans="2:7" ht="21" customHeight="1" x14ac:dyDescent="0.35">
      <c r="B131" s="3">
        <v>45490</v>
      </c>
      <c r="C131" s="4">
        <v>622.88</v>
      </c>
      <c r="D131" s="16">
        <v>4.53</v>
      </c>
      <c r="E131" s="15" t="s">
        <v>33</v>
      </c>
      <c r="F131" s="4" t="s">
        <v>30</v>
      </c>
      <c r="G131" s="14">
        <v>2821.6464000000001</v>
      </c>
    </row>
    <row r="132" spans="2:7" ht="21" customHeight="1" x14ac:dyDescent="0.35">
      <c r="B132" s="3">
        <v>45490</v>
      </c>
      <c r="C132" s="4" t="s">
        <v>35</v>
      </c>
      <c r="D132" s="4" t="s">
        <v>35</v>
      </c>
      <c r="E132" s="15" t="s">
        <v>34</v>
      </c>
      <c r="F132" s="4" t="s">
        <v>30</v>
      </c>
      <c r="G132" s="14">
        <v>718.53</v>
      </c>
    </row>
    <row r="133" spans="2:7" ht="21" customHeight="1" x14ac:dyDescent="0.35">
      <c r="B133" s="3">
        <v>45490</v>
      </c>
      <c r="C133" s="4">
        <v>376.32</v>
      </c>
      <c r="D133" s="5">
        <v>4.53</v>
      </c>
      <c r="E133" s="15" t="s">
        <v>33</v>
      </c>
      <c r="F133" s="3" t="s">
        <v>28</v>
      </c>
      <c r="G133" s="14">
        <v>1704.7296000000001</v>
      </c>
    </row>
    <row r="134" spans="2:7" ht="21" customHeight="1" x14ac:dyDescent="0.35">
      <c r="B134" s="3">
        <v>45490</v>
      </c>
      <c r="C134" s="4" t="s">
        <v>35</v>
      </c>
      <c r="D134" s="4" t="s">
        <v>35</v>
      </c>
      <c r="E134" s="15" t="s">
        <v>34</v>
      </c>
      <c r="F134" s="3" t="s">
        <v>28</v>
      </c>
      <c r="G134" s="14">
        <v>803.99</v>
      </c>
    </row>
    <row r="135" spans="2:7" ht="21" customHeight="1" x14ac:dyDescent="0.35">
      <c r="B135" s="3">
        <v>45490</v>
      </c>
      <c r="C135" s="4">
        <v>440.75</v>
      </c>
      <c r="D135" s="16">
        <v>4.53</v>
      </c>
      <c r="E135" s="15" t="s">
        <v>33</v>
      </c>
      <c r="F135" s="4" t="s">
        <v>31</v>
      </c>
      <c r="G135" s="14">
        <v>1996.5975000000001</v>
      </c>
    </row>
    <row r="136" spans="2:7" ht="21" customHeight="1" x14ac:dyDescent="0.35">
      <c r="B136" s="3">
        <v>45490</v>
      </c>
      <c r="C136" s="4" t="s">
        <v>35</v>
      </c>
      <c r="D136" s="4" t="s">
        <v>35</v>
      </c>
      <c r="E136" s="15" t="s">
        <v>34</v>
      </c>
      <c r="F136" s="4" t="s">
        <v>31</v>
      </c>
      <c r="G136" s="14">
        <v>1395.48</v>
      </c>
    </row>
    <row r="137" spans="2:7" ht="21" customHeight="1" x14ac:dyDescent="0.35">
      <c r="B137" s="3">
        <v>45490</v>
      </c>
      <c r="C137" s="4">
        <v>627.32000000000005</v>
      </c>
      <c r="D137" s="5">
        <v>4.53</v>
      </c>
      <c r="E137" s="15" t="s">
        <v>33</v>
      </c>
      <c r="F137" s="3" t="s">
        <v>29</v>
      </c>
      <c r="G137" s="14">
        <v>2841.7596000000003</v>
      </c>
    </row>
    <row r="138" spans="2:7" ht="21" customHeight="1" x14ac:dyDescent="0.35">
      <c r="B138" s="3">
        <v>45490</v>
      </c>
      <c r="C138" s="4" t="s">
        <v>35</v>
      </c>
      <c r="D138" s="4" t="s">
        <v>35</v>
      </c>
      <c r="E138" s="15" t="s">
        <v>34</v>
      </c>
      <c r="F138" s="3" t="s">
        <v>29</v>
      </c>
      <c r="G138" s="14">
        <v>829.12</v>
      </c>
    </row>
    <row r="139" spans="2:7" ht="21" customHeight="1" x14ac:dyDescent="0.35">
      <c r="B139" s="3">
        <v>45491</v>
      </c>
      <c r="C139" s="4">
        <v>680.34</v>
      </c>
      <c r="D139" s="16">
        <v>4.4000000000000004</v>
      </c>
      <c r="E139" s="15" t="s">
        <v>33</v>
      </c>
      <c r="F139" s="4" t="s">
        <v>30</v>
      </c>
      <c r="G139" s="14">
        <v>2993.4960000000005</v>
      </c>
    </row>
    <row r="140" spans="2:7" ht="21" customHeight="1" x14ac:dyDescent="0.35">
      <c r="B140" s="3">
        <v>45491</v>
      </c>
      <c r="C140" s="4" t="s">
        <v>35</v>
      </c>
      <c r="D140" s="4" t="s">
        <v>35</v>
      </c>
      <c r="E140" s="15" t="s">
        <v>34</v>
      </c>
      <c r="F140" s="4" t="s">
        <v>30</v>
      </c>
      <c r="G140" s="14">
        <v>1451.86</v>
      </c>
    </row>
    <row r="141" spans="2:7" ht="21" customHeight="1" x14ac:dyDescent="0.35">
      <c r="B141" s="3">
        <v>45491</v>
      </c>
      <c r="C141" s="4">
        <v>308.23</v>
      </c>
      <c r="D141" s="5">
        <v>4.4000000000000004</v>
      </c>
      <c r="E141" s="15" t="s">
        <v>33</v>
      </c>
      <c r="F141" s="3" t="s">
        <v>28</v>
      </c>
      <c r="G141" s="14">
        <v>1356.2120000000002</v>
      </c>
    </row>
    <row r="142" spans="2:7" ht="21" customHeight="1" x14ac:dyDescent="0.35">
      <c r="B142" s="3">
        <v>45491</v>
      </c>
      <c r="C142" s="4" t="s">
        <v>35</v>
      </c>
      <c r="D142" s="4" t="s">
        <v>35</v>
      </c>
      <c r="E142" s="15" t="s">
        <v>34</v>
      </c>
      <c r="F142" s="3" t="s">
        <v>28</v>
      </c>
      <c r="G142" s="14">
        <v>731.34</v>
      </c>
    </row>
    <row r="143" spans="2:7" ht="21" customHeight="1" x14ac:dyDescent="0.35">
      <c r="B143" s="3">
        <v>45491</v>
      </c>
      <c r="C143" s="4">
        <v>536.22</v>
      </c>
      <c r="D143" s="16">
        <v>4.4000000000000004</v>
      </c>
      <c r="E143" s="15" t="s">
        <v>33</v>
      </c>
      <c r="F143" s="4" t="s">
        <v>31</v>
      </c>
      <c r="G143" s="14">
        <v>2359.3680000000004</v>
      </c>
    </row>
    <row r="144" spans="2:7" ht="21" customHeight="1" x14ac:dyDescent="0.35">
      <c r="B144" s="3">
        <v>45491</v>
      </c>
      <c r="C144" s="4" t="s">
        <v>35</v>
      </c>
      <c r="D144" s="4" t="s">
        <v>35</v>
      </c>
      <c r="E144" s="15" t="s">
        <v>34</v>
      </c>
      <c r="F144" s="4" t="s">
        <v>31</v>
      </c>
      <c r="G144" s="14">
        <v>1002.45</v>
      </c>
    </row>
    <row r="145" spans="2:7" ht="21" customHeight="1" x14ac:dyDescent="0.35">
      <c r="B145" s="3">
        <v>45491</v>
      </c>
      <c r="C145" s="4">
        <v>418.07</v>
      </c>
      <c r="D145" s="5">
        <v>4.4000000000000004</v>
      </c>
      <c r="E145" s="15" t="s">
        <v>33</v>
      </c>
      <c r="F145" s="3" t="s">
        <v>29</v>
      </c>
      <c r="G145" s="14">
        <v>1839.508</v>
      </c>
    </row>
    <row r="146" spans="2:7" ht="21" customHeight="1" x14ac:dyDescent="0.35">
      <c r="B146" s="3">
        <v>45491</v>
      </c>
      <c r="C146" s="4" t="s">
        <v>35</v>
      </c>
      <c r="D146" s="4" t="s">
        <v>35</v>
      </c>
      <c r="E146" s="15" t="s">
        <v>34</v>
      </c>
      <c r="F146" s="3" t="s">
        <v>29</v>
      </c>
      <c r="G146" s="14">
        <v>882.55</v>
      </c>
    </row>
    <row r="147" spans="2:7" ht="21" customHeight="1" x14ac:dyDescent="0.35">
      <c r="B147" s="3">
        <v>45492</v>
      </c>
      <c r="C147" s="4">
        <v>561.02</v>
      </c>
      <c r="D147" s="16">
        <v>5.43</v>
      </c>
      <c r="E147" s="15" t="s">
        <v>33</v>
      </c>
      <c r="F147" s="4" t="s">
        <v>30</v>
      </c>
      <c r="G147" s="14">
        <v>3046.3385999999996</v>
      </c>
    </row>
    <row r="148" spans="2:7" ht="21" customHeight="1" x14ac:dyDescent="0.35">
      <c r="B148" s="3">
        <v>45492</v>
      </c>
      <c r="C148" s="4" t="s">
        <v>35</v>
      </c>
      <c r="D148" s="4" t="s">
        <v>35</v>
      </c>
      <c r="E148" s="15" t="s">
        <v>34</v>
      </c>
      <c r="F148" s="4" t="s">
        <v>30</v>
      </c>
      <c r="G148" s="14">
        <v>1430.93</v>
      </c>
    </row>
    <row r="149" spans="2:7" ht="21" customHeight="1" x14ac:dyDescent="0.35">
      <c r="B149" s="3">
        <v>45492</v>
      </c>
      <c r="C149" s="4">
        <v>636.75</v>
      </c>
      <c r="D149" s="5">
        <v>5.43</v>
      </c>
      <c r="E149" s="15" t="s">
        <v>33</v>
      </c>
      <c r="F149" s="3" t="s">
        <v>28</v>
      </c>
      <c r="G149" s="14">
        <v>3457.5524999999998</v>
      </c>
    </row>
    <row r="150" spans="2:7" ht="21" customHeight="1" x14ac:dyDescent="0.35">
      <c r="B150" s="3">
        <v>45492</v>
      </c>
      <c r="C150" s="4" t="s">
        <v>35</v>
      </c>
      <c r="D150" s="4" t="s">
        <v>35</v>
      </c>
      <c r="E150" s="15" t="s">
        <v>34</v>
      </c>
      <c r="F150" s="3" t="s">
        <v>28</v>
      </c>
      <c r="G150" s="14">
        <v>1479.8</v>
      </c>
    </row>
    <row r="151" spans="2:7" ht="21" customHeight="1" x14ac:dyDescent="0.35">
      <c r="B151" s="3">
        <v>45492</v>
      </c>
      <c r="C151" s="4">
        <v>160.86000000000001</v>
      </c>
      <c r="D151" s="16">
        <v>5.43</v>
      </c>
      <c r="E151" s="15" t="s">
        <v>33</v>
      </c>
      <c r="F151" s="4" t="s">
        <v>31</v>
      </c>
      <c r="G151" s="14">
        <v>873.46980000000008</v>
      </c>
    </row>
    <row r="152" spans="2:7" ht="21" customHeight="1" x14ac:dyDescent="0.35">
      <c r="B152" s="3">
        <v>45492</v>
      </c>
      <c r="C152" s="4" t="s">
        <v>35</v>
      </c>
      <c r="D152" s="4" t="s">
        <v>35</v>
      </c>
      <c r="E152" s="15" t="s">
        <v>34</v>
      </c>
      <c r="F152" s="4" t="s">
        <v>31</v>
      </c>
      <c r="G152" s="14">
        <v>674.76</v>
      </c>
    </row>
    <row r="153" spans="2:7" ht="21" customHeight="1" x14ac:dyDescent="0.35">
      <c r="B153" s="3">
        <v>45492</v>
      </c>
      <c r="C153" s="4">
        <v>420.27</v>
      </c>
      <c r="D153" s="5">
        <v>5.43</v>
      </c>
      <c r="E153" s="15" t="s">
        <v>33</v>
      </c>
      <c r="F153" s="3" t="s">
        <v>29</v>
      </c>
      <c r="G153" s="14">
        <v>2282.0661</v>
      </c>
    </row>
    <row r="154" spans="2:7" ht="21" customHeight="1" x14ac:dyDescent="0.35">
      <c r="B154" s="3">
        <v>45492</v>
      </c>
      <c r="C154" s="4" t="s">
        <v>35</v>
      </c>
      <c r="D154" s="4" t="s">
        <v>35</v>
      </c>
      <c r="E154" s="15" t="s">
        <v>34</v>
      </c>
      <c r="F154" s="3" t="s">
        <v>29</v>
      </c>
      <c r="G154" s="14">
        <v>1394.94</v>
      </c>
    </row>
    <row r="155" spans="2:7" ht="21" customHeight="1" x14ac:dyDescent="0.35">
      <c r="B155" s="3">
        <v>45493</v>
      </c>
      <c r="C155" s="4">
        <v>133.03</v>
      </c>
      <c r="D155" s="16">
        <v>4.8</v>
      </c>
      <c r="E155" s="15" t="s">
        <v>33</v>
      </c>
      <c r="F155" s="4" t="s">
        <v>30</v>
      </c>
      <c r="G155" s="14">
        <v>638.54399999999998</v>
      </c>
    </row>
    <row r="156" spans="2:7" ht="21" customHeight="1" x14ac:dyDescent="0.35">
      <c r="B156" s="3">
        <v>45493</v>
      </c>
      <c r="C156" s="4" t="s">
        <v>35</v>
      </c>
      <c r="D156" s="4" t="s">
        <v>35</v>
      </c>
      <c r="E156" s="15" t="s">
        <v>34</v>
      </c>
      <c r="F156" s="4" t="s">
        <v>30</v>
      </c>
      <c r="G156" s="14">
        <v>826.27</v>
      </c>
    </row>
    <row r="157" spans="2:7" ht="21" customHeight="1" x14ac:dyDescent="0.35">
      <c r="B157" s="3">
        <v>45493</v>
      </c>
      <c r="C157" s="4">
        <v>566.55999999999995</v>
      </c>
      <c r="D157" s="5">
        <v>4.8</v>
      </c>
      <c r="E157" s="15" t="s">
        <v>33</v>
      </c>
      <c r="F157" s="3" t="s">
        <v>28</v>
      </c>
      <c r="G157" s="14">
        <v>2719.4879999999998</v>
      </c>
    </row>
    <row r="158" spans="2:7" ht="21" customHeight="1" x14ac:dyDescent="0.35">
      <c r="B158" s="3">
        <v>45493</v>
      </c>
      <c r="C158" s="4" t="s">
        <v>35</v>
      </c>
      <c r="D158" s="4" t="s">
        <v>35</v>
      </c>
      <c r="E158" s="15" t="s">
        <v>34</v>
      </c>
      <c r="F158" s="3" t="s">
        <v>28</v>
      </c>
      <c r="G158" s="14">
        <v>663.56</v>
      </c>
    </row>
    <row r="159" spans="2:7" ht="21" customHeight="1" x14ac:dyDescent="0.35">
      <c r="B159" s="3">
        <v>45493</v>
      </c>
      <c r="C159" s="4">
        <v>516.16999999999996</v>
      </c>
      <c r="D159" s="16">
        <v>4.8</v>
      </c>
      <c r="E159" s="15" t="s">
        <v>33</v>
      </c>
      <c r="F159" s="4" t="s">
        <v>31</v>
      </c>
      <c r="G159" s="14">
        <v>2477.6159999999995</v>
      </c>
    </row>
    <row r="160" spans="2:7" ht="21" customHeight="1" x14ac:dyDescent="0.35">
      <c r="B160" s="3">
        <v>45493</v>
      </c>
      <c r="C160" s="4" t="s">
        <v>35</v>
      </c>
      <c r="D160" s="4" t="s">
        <v>35</v>
      </c>
      <c r="E160" s="15" t="s">
        <v>34</v>
      </c>
      <c r="F160" s="4" t="s">
        <v>31</v>
      </c>
      <c r="G160" s="14">
        <v>772.07</v>
      </c>
    </row>
    <row r="161" spans="2:7" ht="21" customHeight="1" x14ac:dyDescent="0.35">
      <c r="B161" s="3">
        <v>45493</v>
      </c>
      <c r="C161" s="4">
        <v>673.99</v>
      </c>
      <c r="D161" s="5">
        <v>4.8</v>
      </c>
      <c r="E161" s="15" t="s">
        <v>33</v>
      </c>
      <c r="F161" s="3" t="s">
        <v>29</v>
      </c>
      <c r="G161" s="14">
        <v>3235.152</v>
      </c>
    </row>
    <row r="162" spans="2:7" ht="21" customHeight="1" x14ac:dyDescent="0.35">
      <c r="B162" s="3">
        <v>45493</v>
      </c>
      <c r="C162" s="4" t="s">
        <v>35</v>
      </c>
      <c r="D162" s="4" t="s">
        <v>35</v>
      </c>
      <c r="E162" s="15" t="s">
        <v>34</v>
      </c>
      <c r="F162" s="3" t="s">
        <v>29</v>
      </c>
      <c r="G162" s="14">
        <v>869.32</v>
      </c>
    </row>
    <row r="163" spans="2:7" ht="21" customHeight="1" x14ac:dyDescent="0.35">
      <c r="B163" s="3">
        <v>45494</v>
      </c>
      <c r="C163" s="4">
        <v>667.68</v>
      </c>
      <c r="D163" s="16">
        <v>5.63</v>
      </c>
      <c r="E163" s="15" t="s">
        <v>33</v>
      </c>
      <c r="F163" s="4" t="s">
        <v>30</v>
      </c>
      <c r="G163" s="14">
        <v>3759.0383999999995</v>
      </c>
    </row>
    <row r="164" spans="2:7" ht="21" customHeight="1" x14ac:dyDescent="0.35">
      <c r="B164" s="3">
        <v>45494</v>
      </c>
      <c r="C164" s="4" t="s">
        <v>35</v>
      </c>
      <c r="D164" s="4" t="s">
        <v>35</v>
      </c>
      <c r="E164" s="15" t="s">
        <v>34</v>
      </c>
      <c r="F164" s="4" t="s">
        <v>30</v>
      </c>
      <c r="G164" s="14">
        <v>1471.75</v>
      </c>
    </row>
    <row r="165" spans="2:7" ht="21" customHeight="1" x14ac:dyDescent="0.35">
      <c r="B165" s="3">
        <v>45494</v>
      </c>
      <c r="C165" s="4">
        <v>453.94</v>
      </c>
      <c r="D165" s="5">
        <v>5.63</v>
      </c>
      <c r="E165" s="15" t="s">
        <v>33</v>
      </c>
      <c r="F165" s="3" t="s">
        <v>28</v>
      </c>
      <c r="G165" s="14">
        <v>2555.6821999999997</v>
      </c>
    </row>
    <row r="166" spans="2:7" ht="21" customHeight="1" x14ac:dyDescent="0.35">
      <c r="B166" s="3">
        <v>45494</v>
      </c>
      <c r="C166" s="4" t="s">
        <v>35</v>
      </c>
      <c r="D166" s="4" t="s">
        <v>35</v>
      </c>
      <c r="E166" s="15" t="s">
        <v>34</v>
      </c>
      <c r="F166" s="3" t="s">
        <v>28</v>
      </c>
      <c r="G166" s="14">
        <v>1150.69</v>
      </c>
    </row>
    <row r="167" spans="2:7" ht="21" customHeight="1" x14ac:dyDescent="0.35">
      <c r="B167" s="3">
        <v>45494</v>
      </c>
      <c r="C167" s="4">
        <v>342.73</v>
      </c>
      <c r="D167" s="16">
        <v>5.63</v>
      </c>
      <c r="E167" s="15" t="s">
        <v>33</v>
      </c>
      <c r="F167" s="4" t="s">
        <v>31</v>
      </c>
      <c r="G167" s="14">
        <v>1929.5699</v>
      </c>
    </row>
    <row r="168" spans="2:7" ht="21" customHeight="1" x14ac:dyDescent="0.35">
      <c r="B168" s="3">
        <v>45494</v>
      </c>
      <c r="C168" s="4" t="s">
        <v>35</v>
      </c>
      <c r="D168" s="4" t="s">
        <v>35</v>
      </c>
      <c r="E168" s="15" t="s">
        <v>34</v>
      </c>
      <c r="F168" s="4" t="s">
        <v>31</v>
      </c>
      <c r="G168" s="14">
        <v>1010.35</v>
      </c>
    </row>
    <row r="169" spans="2:7" ht="21" customHeight="1" x14ac:dyDescent="0.35">
      <c r="B169" s="3">
        <v>45494</v>
      </c>
      <c r="C169" s="4">
        <v>563.11</v>
      </c>
      <c r="D169" s="5">
        <v>5.63</v>
      </c>
      <c r="E169" s="15" t="s">
        <v>33</v>
      </c>
      <c r="F169" s="3" t="s">
        <v>29</v>
      </c>
      <c r="G169" s="14">
        <v>3170.3092999999999</v>
      </c>
    </row>
    <row r="170" spans="2:7" ht="21" customHeight="1" x14ac:dyDescent="0.35">
      <c r="B170" s="3">
        <v>45494</v>
      </c>
      <c r="C170" s="4" t="s">
        <v>35</v>
      </c>
      <c r="D170" s="4" t="s">
        <v>35</v>
      </c>
      <c r="E170" s="15" t="s">
        <v>34</v>
      </c>
      <c r="F170" s="3" t="s">
        <v>29</v>
      </c>
      <c r="G170" s="14">
        <v>1359.66</v>
      </c>
    </row>
    <row r="171" spans="2:7" ht="21" customHeight="1" x14ac:dyDescent="0.35">
      <c r="B171" s="3">
        <v>45495</v>
      </c>
      <c r="C171" s="4">
        <v>651.51</v>
      </c>
      <c r="D171" s="16">
        <v>4.42</v>
      </c>
      <c r="E171" s="15" t="s">
        <v>33</v>
      </c>
      <c r="F171" s="4" t="s">
        <v>30</v>
      </c>
      <c r="G171" s="14">
        <v>2879.6741999999999</v>
      </c>
    </row>
    <row r="172" spans="2:7" ht="21" customHeight="1" x14ac:dyDescent="0.35">
      <c r="B172" s="3">
        <v>45495</v>
      </c>
      <c r="C172" s="4" t="s">
        <v>35</v>
      </c>
      <c r="D172" s="4" t="s">
        <v>35</v>
      </c>
      <c r="E172" s="15" t="s">
        <v>34</v>
      </c>
      <c r="F172" s="4" t="s">
        <v>30</v>
      </c>
      <c r="G172" s="14">
        <v>962.59</v>
      </c>
    </row>
    <row r="173" spans="2:7" ht="21" customHeight="1" x14ac:dyDescent="0.35">
      <c r="B173" s="3">
        <v>45495</v>
      </c>
      <c r="C173" s="4">
        <v>662.24</v>
      </c>
      <c r="D173" s="5">
        <v>4.42</v>
      </c>
      <c r="E173" s="15" t="s">
        <v>33</v>
      </c>
      <c r="F173" s="3" t="s">
        <v>28</v>
      </c>
      <c r="G173" s="14">
        <v>2927.1008000000002</v>
      </c>
    </row>
    <row r="174" spans="2:7" ht="21" customHeight="1" x14ac:dyDescent="0.35">
      <c r="B174" s="3">
        <v>45495</v>
      </c>
      <c r="C174" s="4" t="s">
        <v>35</v>
      </c>
      <c r="D174" s="4" t="s">
        <v>35</v>
      </c>
      <c r="E174" s="15" t="s">
        <v>34</v>
      </c>
      <c r="F174" s="3" t="s">
        <v>28</v>
      </c>
      <c r="G174" s="14">
        <v>816.76</v>
      </c>
    </row>
    <row r="175" spans="2:7" ht="21" customHeight="1" x14ac:dyDescent="0.35">
      <c r="B175" s="3">
        <v>45495</v>
      </c>
      <c r="C175" s="4">
        <v>456.02</v>
      </c>
      <c r="D175" s="16">
        <v>4.42</v>
      </c>
      <c r="E175" s="15" t="s">
        <v>33</v>
      </c>
      <c r="F175" s="4" t="s">
        <v>31</v>
      </c>
      <c r="G175" s="14">
        <v>2015.6083999999998</v>
      </c>
    </row>
    <row r="176" spans="2:7" ht="21" customHeight="1" x14ac:dyDescent="0.35">
      <c r="B176" s="3">
        <v>45495</v>
      </c>
      <c r="C176" s="4" t="s">
        <v>35</v>
      </c>
      <c r="D176" s="4" t="s">
        <v>35</v>
      </c>
      <c r="E176" s="15" t="s">
        <v>34</v>
      </c>
      <c r="F176" s="4" t="s">
        <v>31</v>
      </c>
      <c r="G176" s="14">
        <v>949.18</v>
      </c>
    </row>
    <row r="177" spans="2:7" ht="21" customHeight="1" x14ac:dyDescent="0.35">
      <c r="B177" s="3">
        <v>45495</v>
      </c>
      <c r="C177" s="4">
        <v>314.95999999999998</v>
      </c>
      <c r="D177" s="5">
        <v>4.42</v>
      </c>
      <c r="E177" s="15" t="s">
        <v>33</v>
      </c>
      <c r="F177" s="3" t="s">
        <v>29</v>
      </c>
      <c r="G177" s="14">
        <v>1392.1232</v>
      </c>
    </row>
    <row r="178" spans="2:7" ht="21" customHeight="1" x14ac:dyDescent="0.35">
      <c r="B178" s="3">
        <v>45495</v>
      </c>
      <c r="C178" s="4" t="s">
        <v>35</v>
      </c>
      <c r="D178" s="4" t="s">
        <v>35</v>
      </c>
      <c r="E178" s="15" t="s">
        <v>34</v>
      </c>
      <c r="F178" s="3" t="s">
        <v>29</v>
      </c>
      <c r="G178" s="14">
        <v>563.72</v>
      </c>
    </row>
    <row r="179" spans="2:7" ht="21" customHeight="1" x14ac:dyDescent="0.35">
      <c r="B179" s="3">
        <v>45496</v>
      </c>
      <c r="C179" s="4">
        <v>665.51</v>
      </c>
      <c r="D179" s="16">
        <v>4.01</v>
      </c>
      <c r="E179" s="15" t="s">
        <v>33</v>
      </c>
      <c r="F179" s="4" t="s">
        <v>30</v>
      </c>
      <c r="G179" s="14">
        <v>2668.6950999999999</v>
      </c>
    </row>
    <row r="180" spans="2:7" ht="21" customHeight="1" x14ac:dyDescent="0.35">
      <c r="B180" s="3">
        <v>45496</v>
      </c>
      <c r="C180" s="4" t="s">
        <v>35</v>
      </c>
      <c r="D180" s="4" t="s">
        <v>35</v>
      </c>
      <c r="E180" s="15" t="s">
        <v>34</v>
      </c>
      <c r="F180" s="4" t="s">
        <v>30</v>
      </c>
      <c r="G180" s="14">
        <v>995.97</v>
      </c>
    </row>
    <row r="181" spans="2:7" ht="21" customHeight="1" x14ac:dyDescent="0.35">
      <c r="B181" s="3">
        <v>45496</v>
      </c>
      <c r="C181" s="4">
        <v>239.74</v>
      </c>
      <c r="D181" s="5">
        <v>4.01</v>
      </c>
      <c r="E181" s="15" t="s">
        <v>33</v>
      </c>
      <c r="F181" s="3" t="s">
        <v>28</v>
      </c>
      <c r="G181" s="14">
        <v>961.35739999999998</v>
      </c>
    </row>
    <row r="182" spans="2:7" ht="21" customHeight="1" x14ac:dyDescent="0.35">
      <c r="B182" s="3">
        <v>45496</v>
      </c>
      <c r="C182" s="4" t="s">
        <v>35</v>
      </c>
      <c r="D182" s="4" t="s">
        <v>35</v>
      </c>
      <c r="E182" s="15" t="s">
        <v>34</v>
      </c>
      <c r="F182" s="3" t="s">
        <v>28</v>
      </c>
      <c r="G182" s="14">
        <v>1443.63</v>
      </c>
    </row>
    <row r="183" spans="2:7" ht="21" customHeight="1" x14ac:dyDescent="0.35">
      <c r="B183" s="3">
        <v>45496</v>
      </c>
      <c r="C183" s="4">
        <v>116.2</v>
      </c>
      <c r="D183" s="16">
        <v>4.01</v>
      </c>
      <c r="E183" s="15" t="s">
        <v>33</v>
      </c>
      <c r="F183" s="4" t="s">
        <v>31</v>
      </c>
      <c r="G183" s="14">
        <v>465.96199999999999</v>
      </c>
    </row>
    <row r="184" spans="2:7" ht="21" customHeight="1" x14ac:dyDescent="0.35">
      <c r="B184" s="3">
        <v>45496</v>
      </c>
      <c r="C184" s="4" t="s">
        <v>35</v>
      </c>
      <c r="D184" s="4" t="s">
        <v>35</v>
      </c>
      <c r="E184" s="15" t="s">
        <v>34</v>
      </c>
      <c r="F184" s="4" t="s">
        <v>31</v>
      </c>
      <c r="G184" s="14">
        <v>1274.19</v>
      </c>
    </row>
    <row r="185" spans="2:7" ht="21" customHeight="1" x14ac:dyDescent="0.35">
      <c r="B185" s="3">
        <v>45496</v>
      </c>
      <c r="C185" s="4">
        <v>602.91</v>
      </c>
      <c r="D185" s="5">
        <v>4.01</v>
      </c>
      <c r="E185" s="15" t="s">
        <v>33</v>
      </c>
      <c r="F185" s="3" t="s">
        <v>29</v>
      </c>
      <c r="G185" s="14">
        <v>2417.6690999999996</v>
      </c>
    </row>
    <row r="186" spans="2:7" ht="21" customHeight="1" x14ac:dyDescent="0.35">
      <c r="B186" s="3">
        <v>45496</v>
      </c>
      <c r="C186" s="4" t="s">
        <v>35</v>
      </c>
      <c r="D186" s="4" t="s">
        <v>35</v>
      </c>
      <c r="E186" s="15" t="s">
        <v>34</v>
      </c>
      <c r="F186" s="3" t="s">
        <v>29</v>
      </c>
      <c r="G186" s="14">
        <v>652.14</v>
      </c>
    </row>
    <row r="187" spans="2:7" ht="21" customHeight="1" x14ac:dyDescent="0.35">
      <c r="B187" s="3">
        <v>45497</v>
      </c>
      <c r="C187" s="4">
        <v>288.26</v>
      </c>
      <c r="D187" s="16">
        <v>4.51</v>
      </c>
      <c r="E187" s="15" t="s">
        <v>33</v>
      </c>
      <c r="F187" s="4" t="s">
        <v>30</v>
      </c>
      <c r="G187" s="14">
        <v>1300.0526</v>
      </c>
    </row>
    <row r="188" spans="2:7" ht="21" customHeight="1" x14ac:dyDescent="0.35">
      <c r="B188" s="3">
        <v>45497</v>
      </c>
      <c r="C188" s="4" t="s">
        <v>35</v>
      </c>
      <c r="D188" s="4" t="s">
        <v>35</v>
      </c>
      <c r="E188" s="15" t="s">
        <v>34</v>
      </c>
      <c r="F188" s="4" t="s">
        <v>30</v>
      </c>
      <c r="G188" s="14">
        <v>989.79</v>
      </c>
    </row>
    <row r="189" spans="2:7" ht="21" customHeight="1" x14ac:dyDescent="0.35">
      <c r="B189" s="3">
        <v>45497</v>
      </c>
      <c r="C189" s="4">
        <v>659.43</v>
      </c>
      <c r="D189" s="5">
        <v>4.51</v>
      </c>
      <c r="E189" s="15" t="s">
        <v>33</v>
      </c>
      <c r="F189" s="3" t="s">
        <v>28</v>
      </c>
      <c r="G189" s="14">
        <v>2974.0292999999997</v>
      </c>
    </row>
    <row r="190" spans="2:7" ht="21" customHeight="1" x14ac:dyDescent="0.35">
      <c r="B190" s="3">
        <v>45497</v>
      </c>
      <c r="C190" s="4" t="s">
        <v>35</v>
      </c>
      <c r="D190" s="4" t="s">
        <v>35</v>
      </c>
      <c r="E190" s="15" t="s">
        <v>34</v>
      </c>
      <c r="F190" s="3" t="s">
        <v>28</v>
      </c>
      <c r="G190" s="14">
        <v>1181.33</v>
      </c>
    </row>
    <row r="191" spans="2:7" ht="21" customHeight="1" x14ac:dyDescent="0.35">
      <c r="B191" s="3">
        <v>45497</v>
      </c>
      <c r="C191" s="4">
        <v>119.75</v>
      </c>
      <c r="D191" s="16">
        <v>4.51</v>
      </c>
      <c r="E191" s="15" t="s">
        <v>33</v>
      </c>
      <c r="F191" s="4" t="s">
        <v>31</v>
      </c>
      <c r="G191" s="14">
        <v>540.07249999999999</v>
      </c>
    </row>
    <row r="192" spans="2:7" ht="21" customHeight="1" x14ac:dyDescent="0.35">
      <c r="B192" s="3">
        <v>45497</v>
      </c>
      <c r="C192" s="4" t="s">
        <v>35</v>
      </c>
      <c r="D192" s="4" t="s">
        <v>35</v>
      </c>
      <c r="E192" s="15" t="s">
        <v>34</v>
      </c>
      <c r="F192" s="4" t="s">
        <v>31</v>
      </c>
      <c r="G192" s="14">
        <v>1222.3900000000001</v>
      </c>
    </row>
    <row r="193" spans="2:7" ht="21" customHeight="1" x14ac:dyDescent="0.35">
      <c r="B193" s="3">
        <v>45497</v>
      </c>
      <c r="C193" s="4">
        <v>452.09</v>
      </c>
      <c r="D193" s="5">
        <v>4.51</v>
      </c>
      <c r="E193" s="15" t="s">
        <v>33</v>
      </c>
      <c r="F193" s="3" t="s">
        <v>29</v>
      </c>
      <c r="G193" s="14">
        <v>2038.9258999999997</v>
      </c>
    </row>
    <row r="194" spans="2:7" ht="21" customHeight="1" x14ac:dyDescent="0.35">
      <c r="B194" s="3">
        <v>45497</v>
      </c>
      <c r="C194" s="4" t="s">
        <v>35</v>
      </c>
      <c r="D194" s="4" t="s">
        <v>35</v>
      </c>
      <c r="E194" s="15" t="s">
        <v>34</v>
      </c>
      <c r="F194" s="3" t="s">
        <v>29</v>
      </c>
      <c r="G194" s="14">
        <v>1347.32</v>
      </c>
    </row>
    <row r="195" spans="2:7" ht="21" customHeight="1" x14ac:dyDescent="0.35">
      <c r="B195" s="3">
        <v>45498</v>
      </c>
      <c r="C195" s="4">
        <v>394.83</v>
      </c>
      <c r="D195" s="16">
        <v>5.88</v>
      </c>
      <c r="E195" s="15" t="s">
        <v>33</v>
      </c>
      <c r="F195" s="4" t="s">
        <v>30</v>
      </c>
      <c r="G195" s="14">
        <v>2321.6003999999998</v>
      </c>
    </row>
    <row r="196" spans="2:7" ht="21" customHeight="1" x14ac:dyDescent="0.35">
      <c r="B196" s="3">
        <v>45498</v>
      </c>
      <c r="C196" s="4" t="s">
        <v>35</v>
      </c>
      <c r="D196" s="4" t="s">
        <v>35</v>
      </c>
      <c r="E196" s="15" t="s">
        <v>34</v>
      </c>
      <c r="F196" s="4" t="s">
        <v>30</v>
      </c>
      <c r="G196" s="14">
        <v>848.06</v>
      </c>
    </row>
    <row r="197" spans="2:7" ht="21" customHeight="1" x14ac:dyDescent="0.35">
      <c r="B197" s="3">
        <v>45498</v>
      </c>
      <c r="C197" s="4">
        <v>384.05</v>
      </c>
      <c r="D197" s="5">
        <v>5.88</v>
      </c>
      <c r="E197" s="15" t="s">
        <v>33</v>
      </c>
      <c r="F197" s="3" t="s">
        <v>28</v>
      </c>
      <c r="G197" s="14">
        <v>2258.2139999999999</v>
      </c>
    </row>
    <row r="198" spans="2:7" ht="21" customHeight="1" x14ac:dyDescent="0.35">
      <c r="B198" s="3">
        <v>45498</v>
      </c>
      <c r="C198" s="4" t="s">
        <v>35</v>
      </c>
      <c r="D198" s="4" t="s">
        <v>35</v>
      </c>
      <c r="E198" s="15" t="s">
        <v>34</v>
      </c>
      <c r="F198" s="3" t="s">
        <v>28</v>
      </c>
      <c r="G198" s="14">
        <v>1293.53</v>
      </c>
    </row>
    <row r="199" spans="2:7" ht="21" customHeight="1" x14ac:dyDescent="0.35">
      <c r="B199" s="3">
        <v>45498</v>
      </c>
      <c r="C199" s="4">
        <v>220.56</v>
      </c>
      <c r="D199" s="16">
        <v>5.88</v>
      </c>
      <c r="E199" s="15" t="s">
        <v>33</v>
      </c>
      <c r="F199" s="4" t="s">
        <v>31</v>
      </c>
      <c r="G199" s="14">
        <v>1296.8928000000001</v>
      </c>
    </row>
    <row r="200" spans="2:7" ht="21" customHeight="1" x14ac:dyDescent="0.35">
      <c r="B200" s="3">
        <v>45498</v>
      </c>
      <c r="C200" s="4" t="s">
        <v>35</v>
      </c>
      <c r="D200" s="4" t="s">
        <v>35</v>
      </c>
      <c r="E200" s="15" t="s">
        <v>34</v>
      </c>
      <c r="F200" s="4" t="s">
        <v>31</v>
      </c>
      <c r="G200" s="14">
        <v>756.16</v>
      </c>
    </row>
    <row r="201" spans="2:7" ht="21" customHeight="1" x14ac:dyDescent="0.35">
      <c r="B201" s="3">
        <v>45498</v>
      </c>
      <c r="C201" s="4">
        <v>641.05999999999995</v>
      </c>
      <c r="D201" s="5">
        <v>5.88</v>
      </c>
      <c r="E201" s="15" t="s">
        <v>33</v>
      </c>
      <c r="F201" s="3" t="s">
        <v>29</v>
      </c>
      <c r="G201" s="14">
        <v>3769.4327999999996</v>
      </c>
    </row>
    <row r="202" spans="2:7" ht="21" customHeight="1" x14ac:dyDescent="0.35">
      <c r="B202" s="3">
        <v>45498</v>
      </c>
      <c r="C202" s="4" t="s">
        <v>35</v>
      </c>
      <c r="D202" s="4" t="s">
        <v>35</v>
      </c>
      <c r="E202" s="15" t="s">
        <v>34</v>
      </c>
      <c r="F202" s="3" t="s">
        <v>29</v>
      </c>
      <c r="G202" s="14">
        <v>537.77</v>
      </c>
    </row>
    <row r="203" spans="2:7" ht="21" customHeight="1" x14ac:dyDescent="0.35">
      <c r="B203" s="3">
        <v>45499</v>
      </c>
      <c r="C203" s="4">
        <v>318.79000000000002</v>
      </c>
      <c r="D203" s="16">
        <v>5.47</v>
      </c>
      <c r="E203" s="15" t="s">
        <v>33</v>
      </c>
      <c r="F203" s="4" t="s">
        <v>30</v>
      </c>
      <c r="G203" s="14">
        <v>1743.7813000000001</v>
      </c>
    </row>
    <row r="204" spans="2:7" ht="21" customHeight="1" x14ac:dyDescent="0.35">
      <c r="B204" s="3">
        <v>45499</v>
      </c>
      <c r="C204" s="4" t="s">
        <v>35</v>
      </c>
      <c r="D204" s="4" t="s">
        <v>35</v>
      </c>
      <c r="E204" s="15" t="s">
        <v>34</v>
      </c>
      <c r="F204" s="4" t="s">
        <v>30</v>
      </c>
      <c r="G204" s="14">
        <v>663.66</v>
      </c>
    </row>
    <row r="205" spans="2:7" ht="21" customHeight="1" x14ac:dyDescent="0.35">
      <c r="B205" s="3">
        <v>45499</v>
      </c>
      <c r="C205" s="4">
        <v>375.53</v>
      </c>
      <c r="D205" s="5">
        <v>5.47</v>
      </c>
      <c r="E205" s="15" t="s">
        <v>33</v>
      </c>
      <c r="F205" s="3" t="s">
        <v>28</v>
      </c>
      <c r="G205" s="14">
        <v>2054.1490999999996</v>
      </c>
    </row>
    <row r="206" spans="2:7" ht="21" customHeight="1" x14ac:dyDescent="0.35">
      <c r="B206" s="3">
        <v>45499</v>
      </c>
      <c r="C206" s="4" t="s">
        <v>35</v>
      </c>
      <c r="D206" s="4" t="s">
        <v>35</v>
      </c>
      <c r="E206" s="15" t="s">
        <v>34</v>
      </c>
      <c r="F206" s="3" t="s">
        <v>28</v>
      </c>
      <c r="G206" s="14">
        <v>638.27</v>
      </c>
    </row>
    <row r="207" spans="2:7" ht="21" customHeight="1" x14ac:dyDescent="0.35">
      <c r="B207" s="3">
        <v>45499</v>
      </c>
      <c r="C207" s="4">
        <v>173.22</v>
      </c>
      <c r="D207" s="16">
        <v>5.47</v>
      </c>
      <c r="E207" s="15" t="s">
        <v>33</v>
      </c>
      <c r="F207" s="4" t="s">
        <v>31</v>
      </c>
      <c r="G207" s="14">
        <v>947.51339999999993</v>
      </c>
    </row>
    <row r="208" spans="2:7" ht="21" customHeight="1" x14ac:dyDescent="0.35">
      <c r="B208" s="3">
        <v>45499</v>
      </c>
      <c r="C208" s="4" t="s">
        <v>35</v>
      </c>
      <c r="D208" s="4" t="s">
        <v>35</v>
      </c>
      <c r="E208" s="15" t="s">
        <v>34</v>
      </c>
      <c r="F208" s="4" t="s">
        <v>31</v>
      </c>
      <c r="G208" s="14">
        <v>907.59</v>
      </c>
    </row>
    <row r="209" spans="2:7" ht="21" customHeight="1" x14ac:dyDescent="0.35">
      <c r="B209" s="3">
        <v>45499</v>
      </c>
      <c r="C209" s="4">
        <v>102.86</v>
      </c>
      <c r="D209" s="5">
        <v>5.47</v>
      </c>
      <c r="E209" s="15" t="s">
        <v>33</v>
      </c>
      <c r="F209" s="3" t="s">
        <v>29</v>
      </c>
      <c r="G209" s="14">
        <v>562.64419999999996</v>
      </c>
    </row>
    <row r="210" spans="2:7" ht="21" customHeight="1" x14ac:dyDescent="0.35">
      <c r="B210" s="3">
        <v>45499</v>
      </c>
      <c r="C210" s="4" t="s">
        <v>35</v>
      </c>
      <c r="D210" s="4" t="s">
        <v>35</v>
      </c>
      <c r="E210" s="15" t="s">
        <v>34</v>
      </c>
      <c r="F210" s="3" t="s">
        <v>29</v>
      </c>
      <c r="G210" s="14">
        <v>653.33000000000004</v>
      </c>
    </row>
    <row r="211" spans="2:7" ht="21" customHeight="1" x14ac:dyDescent="0.35">
      <c r="B211" s="3">
        <v>45500</v>
      </c>
      <c r="C211" s="4">
        <v>313.45</v>
      </c>
      <c r="D211" s="16">
        <v>5.19</v>
      </c>
      <c r="E211" s="15" t="s">
        <v>33</v>
      </c>
      <c r="F211" s="4" t="s">
        <v>30</v>
      </c>
      <c r="G211" s="14">
        <v>1626.8055000000002</v>
      </c>
    </row>
    <row r="212" spans="2:7" ht="21" customHeight="1" x14ac:dyDescent="0.35">
      <c r="B212" s="3">
        <v>45500</v>
      </c>
      <c r="C212" s="4" t="s">
        <v>35</v>
      </c>
      <c r="D212" s="4" t="s">
        <v>35</v>
      </c>
      <c r="E212" s="15" t="s">
        <v>34</v>
      </c>
      <c r="F212" s="4" t="s">
        <v>30</v>
      </c>
      <c r="G212" s="14">
        <v>1472.71</v>
      </c>
    </row>
    <row r="213" spans="2:7" ht="21" customHeight="1" x14ac:dyDescent="0.35">
      <c r="B213" s="3">
        <v>45500</v>
      </c>
      <c r="C213" s="4">
        <v>421.56</v>
      </c>
      <c r="D213" s="5">
        <v>5.19</v>
      </c>
      <c r="E213" s="15" t="s">
        <v>33</v>
      </c>
      <c r="F213" s="3" t="s">
        <v>28</v>
      </c>
      <c r="G213" s="14">
        <v>2187.8964000000001</v>
      </c>
    </row>
    <row r="214" spans="2:7" ht="21" customHeight="1" x14ac:dyDescent="0.35">
      <c r="B214" s="3">
        <v>45500</v>
      </c>
      <c r="C214" s="4" t="s">
        <v>35</v>
      </c>
      <c r="D214" s="4" t="s">
        <v>35</v>
      </c>
      <c r="E214" s="15" t="s">
        <v>34</v>
      </c>
      <c r="F214" s="3" t="s">
        <v>28</v>
      </c>
      <c r="G214" s="14">
        <v>1140.53</v>
      </c>
    </row>
    <row r="215" spans="2:7" ht="21" customHeight="1" x14ac:dyDescent="0.35">
      <c r="B215" s="3">
        <v>45500</v>
      </c>
      <c r="C215" s="4">
        <v>464.36</v>
      </c>
      <c r="D215" s="16">
        <v>5.19</v>
      </c>
      <c r="E215" s="15" t="s">
        <v>33</v>
      </c>
      <c r="F215" s="4" t="s">
        <v>31</v>
      </c>
      <c r="G215" s="14">
        <v>2410.0284000000001</v>
      </c>
    </row>
    <row r="216" spans="2:7" ht="21" customHeight="1" x14ac:dyDescent="0.35">
      <c r="B216" s="3">
        <v>45500</v>
      </c>
      <c r="C216" s="4" t="s">
        <v>35</v>
      </c>
      <c r="D216" s="4" t="s">
        <v>35</v>
      </c>
      <c r="E216" s="15" t="s">
        <v>34</v>
      </c>
      <c r="F216" s="4" t="s">
        <v>31</v>
      </c>
      <c r="G216" s="14">
        <v>1459.45</v>
      </c>
    </row>
    <row r="217" spans="2:7" ht="21" customHeight="1" x14ac:dyDescent="0.35">
      <c r="B217" s="3">
        <v>45500</v>
      </c>
      <c r="C217" s="4">
        <v>630.89</v>
      </c>
      <c r="D217" s="5">
        <v>5.19</v>
      </c>
      <c r="E217" s="15" t="s">
        <v>33</v>
      </c>
      <c r="F217" s="3" t="s">
        <v>29</v>
      </c>
      <c r="G217" s="14">
        <v>3274.3191000000002</v>
      </c>
    </row>
    <row r="218" spans="2:7" ht="21" customHeight="1" x14ac:dyDescent="0.35">
      <c r="B218" s="3">
        <v>45500</v>
      </c>
      <c r="C218" s="4" t="s">
        <v>35</v>
      </c>
      <c r="D218" s="4" t="s">
        <v>35</v>
      </c>
      <c r="E218" s="15" t="s">
        <v>34</v>
      </c>
      <c r="F218" s="3" t="s">
        <v>29</v>
      </c>
      <c r="G218" s="14">
        <v>1176.81</v>
      </c>
    </row>
    <row r="219" spans="2:7" ht="21" customHeight="1" x14ac:dyDescent="0.35">
      <c r="B219" s="3">
        <v>45501</v>
      </c>
      <c r="C219" s="4">
        <v>569.92999999999995</v>
      </c>
      <c r="D219" s="16">
        <v>5.38</v>
      </c>
      <c r="E219" s="15" t="s">
        <v>33</v>
      </c>
      <c r="F219" s="4" t="s">
        <v>30</v>
      </c>
      <c r="G219" s="14">
        <v>3066.2233999999999</v>
      </c>
    </row>
    <row r="220" spans="2:7" ht="21" customHeight="1" x14ac:dyDescent="0.35">
      <c r="B220" s="3">
        <v>45501</v>
      </c>
      <c r="C220" s="4" t="s">
        <v>35</v>
      </c>
      <c r="D220" s="4" t="s">
        <v>35</v>
      </c>
      <c r="E220" s="15" t="s">
        <v>34</v>
      </c>
      <c r="F220" s="4" t="s">
        <v>30</v>
      </c>
      <c r="G220" s="14">
        <v>1405.32</v>
      </c>
    </row>
    <row r="221" spans="2:7" ht="21" customHeight="1" x14ac:dyDescent="0.35">
      <c r="B221" s="3">
        <v>45501</v>
      </c>
      <c r="C221" s="4">
        <v>438.91</v>
      </c>
      <c r="D221" s="5">
        <v>5.38</v>
      </c>
      <c r="E221" s="15" t="s">
        <v>33</v>
      </c>
      <c r="F221" s="3" t="s">
        <v>28</v>
      </c>
      <c r="G221" s="14">
        <v>2361.3358000000003</v>
      </c>
    </row>
    <row r="222" spans="2:7" ht="21" customHeight="1" x14ac:dyDescent="0.35">
      <c r="B222" s="3">
        <v>45501</v>
      </c>
      <c r="C222" s="4" t="s">
        <v>35</v>
      </c>
      <c r="D222" s="4" t="s">
        <v>35</v>
      </c>
      <c r="E222" s="15" t="s">
        <v>34</v>
      </c>
      <c r="F222" s="3" t="s">
        <v>28</v>
      </c>
      <c r="G222" s="14">
        <v>1210.55</v>
      </c>
    </row>
    <row r="223" spans="2:7" ht="21" customHeight="1" x14ac:dyDescent="0.35">
      <c r="B223" s="3">
        <v>45501</v>
      </c>
      <c r="C223" s="4">
        <v>662.27</v>
      </c>
      <c r="D223" s="16">
        <v>5.38</v>
      </c>
      <c r="E223" s="15" t="s">
        <v>33</v>
      </c>
      <c r="F223" s="4" t="s">
        <v>31</v>
      </c>
      <c r="G223" s="14">
        <v>3563.0126</v>
      </c>
    </row>
    <row r="224" spans="2:7" ht="21" customHeight="1" x14ac:dyDescent="0.35">
      <c r="B224" s="3">
        <v>45501</v>
      </c>
      <c r="C224" s="4" t="s">
        <v>35</v>
      </c>
      <c r="D224" s="4" t="s">
        <v>35</v>
      </c>
      <c r="E224" s="15" t="s">
        <v>34</v>
      </c>
      <c r="F224" s="4" t="s">
        <v>31</v>
      </c>
      <c r="G224" s="14">
        <v>895.55</v>
      </c>
    </row>
    <row r="225" spans="2:7" ht="21" customHeight="1" x14ac:dyDescent="0.35">
      <c r="B225" s="3">
        <v>45501</v>
      </c>
      <c r="C225" s="4">
        <v>237.15</v>
      </c>
      <c r="D225" s="5">
        <v>5.38</v>
      </c>
      <c r="E225" s="15" t="s">
        <v>33</v>
      </c>
      <c r="F225" s="3" t="s">
        <v>29</v>
      </c>
      <c r="G225" s="14">
        <v>1275.867</v>
      </c>
    </row>
    <row r="226" spans="2:7" ht="21" customHeight="1" x14ac:dyDescent="0.35">
      <c r="B226" s="3">
        <v>45501</v>
      </c>
      <c r="C226" s="4" t="s">
        <v>35</v>
      </c>
      <c r="D226" s="4" t="s">
        <v>35</v>
      </c>
      <c r="E226" s="15" t="s">
        <v>34</v>
      </c>
      <c r="F226" s="3" t="s">
        <v>29</v>
      </c>
      <c r="G226" s="14">
        <v>809.38</v>
      </c>
    </row>
    <row r="227" spans="2:7" ht="21" customHeight="1" x14ac:dyDescent="0.35">
      <c r="B227" s="3">
        <v>45502</v>
      </c>
      <c r="C227" s="4">
        <v>641.66</v>
      </c>
      <c r="D227" s="16">
        <v>5.78</v>
      </c>
      <c r="E227" s="15" t="s">
        <v>33</v>
      </c>
      <c r="F227" s="4" t="s">
        <v>30</v>
      </c>
      <c r="G227" s="14">
        <v>3708.7948000000001</v>
      </c>
    </row>
    <row r="228" spans="2:7" ht="21" customHeight="1" x14ac:dyDescent="0.35">
      <c r="B228" s="3">
        <v>45502</v>
      </c>
      <c r="C228" s="4" t="s">
        <v>35</v>
      </c>
      <c r="D228" s="4" t="s">
        <v>35</v>
      </c>
      <c r="E228" s="15" t="s">
        <v>34</v>
      </c>
      <c r="F228" s="4" t="s">
        <v>30</v>
      </c>
      <c r="G228" s="14">
        <v>653.71</v>
      </c>
    </row>
    <row r="229" spans="2:7" ht="21" customHeight="1" x14ac:dyDescent="0.35">
      <c r="B229" s="3">
        <v>45502</v>
      </c>
      <c r="C229" s="4">
        <v>279.45</v>
      </c>
      <c r="D229" s="5">
        <v>5.78</v>
      </c>
      <c r="E229" s="15" t="s">
        <v>33</v>
      </c>
      <c r="F229" s="3" t="s">
        <v>28</v>
      </c>
      <c r="G229" s="14">
        <v>1615.221</v>
      </c>
    </row>
    <row r="230" spans="2:7" ht="21" customHeight="1" x14ac:dyDescent="0.35">
      <c r="B230" s="3">
        <v>45502</v>
      </c>
      <c r="C230" s="4" t="s">
        <v>35</v>
      </c>
      <c r="D230" s="4" t="s">
        <v>35</v>
      </c>
      <c r="E230" s="15" t="s">
        <v>34</v>
      </c>
      <c r="F230" s="3" t="s">
        <v>28</v>
      </c>
      <c r="G230" s="14">
        <v>1143.18</v>
      </c>
    </row>
    <row r="231" spans="2:7" ht="21" customHeight="1" x14ac:dyDescent="0.35">
      <c r="B231" s="3">
        <v>45502</v>
      </c>
      <c r="C231" s="4">
        <v>590.96</v>
      </c>
      <c r="D231" s="16">
        <v>5.78</v>
      </c>
      <c r="E231" s="15" t="s">
        <v>33</v>
      </c>
      <c r="F231" s="4" t="s">
        <v>31</v>
      </c>
      <c r="G231" s="14">
        <v>3415.7488000000003</v>
      </c>
    </row>
    <row r="232" spans="2:7" ht="21" customHeight="1" x14ac:dyDescent="0.35">
      <c r="B232" s="3">
        <v>45502</v>
      </c>
      <c r="C232" s="4" t="s">
        <v>35</v>
      </c>
      <c r="D232" s="4" t="s">
        <v>35</v>
      </c>
      <c r="E232" s="15" t="s">
        <v>34</v>
      </c>
      <c r="F232" s="4" t="s">
        <v>31</v>
      </c>
      <c r="G232" s="14">
        <v>1349.52</v>
      </c>
    </row>
    <row r="233" spans="2:7" ht="21" customHeight="1" x14ac:dyDescent="0.35">
      <c r="B233" s="3">
        <v>45502</v>
      </c>
      <c r="C233" s="4">
        <v>426.31</v>
      </c>
      <c r="D233" s="5">
        <v>5.78</v>
      </c>
      <c r="E233" s="15" t="s">
        <v>33</v>
      </c>
      <c r="F233" s="3" t="s">
        <v>29</v>
      </c>
      <c r="G233" s="14">
        <v>2464.0718000000002</v>
      </c>
    </row>
    <row r="234" spans="2:7" ht="21" customHeight="1" x14ac:dyDescent="0.35">
      <c r="B234" s="3">
        <v>45502</v>
      </c>
      <c r="C234" s="4" t="s">
        <v>35</v>
      </c>
      <c r="D234" s="4" t="s">
        <v>35</v>
      </c>
      <c r="E234" s="15" t="s">
        <v>34</v>
      </c>
      <c r="F234" s="3" t="s">
        <v>29</v>
      </c>
      <c r="G234" s="14">
        <v>1467.71</v>
      </c>
    </row>
    <row r="235" spans="2:7" ht="21" customHeight="1" x14ac:dyDescent="0.35">
      <c r="B235" s="3">
        <v>45503</v>
      </c>
      <c r="C235" s="4">
        <v>154.68</v>
      </c>
      <c r="D235" s="16">
        <v>4.63</v>
      </c>
      <c r="E235" s="15" t="s">
        <v>33</v>
      </c>
      <c r="F235" s="4" t="s">
        <v>30</v>
      </c>
      <c r="G235" s="14">
        <v>716.16840000000002</v>
      </c>
    </row>
    <row r="236" spans="2:7" ht="21" customHeight="1" x14ac:dyDescent="0.35">
      <c r="B236" s="3">
        <v>45503</v>
      </c>
      <c r="C236" s="4" t="s">
        <v>35</v>
      </c>
      <c r="D236" s="4" t="s">
        <v>35</v>
      </c>
      <c r="E236" s="15" t="s">
        <v>34</v>
      </c>
      <c r="F236" s="4" t="s">
        <v>30</v>
      </c>
      <c r="G236" s="14">
        <v>1408.41</v>
      </c>
    </row>
    <row r="237" spans="2:7" ht="21" customHeight="1" x14ac:dyDescent="0.35">
      <c r="B237" s="3">
        <v>45503</v>
      </c>
      <c r="C237" s="4">
        <v>295.56</v>
      </c>
      <c r="D237" s="5">
        <v>4.63</v>
      </c>
      <c r="E237" s="15" t="s">
        <v>33</v>
      </c>
      <c r="F237" s="3" t="s">
        <v>28</v>
      </c>
      <c r="G237" s="14">
        <v>1368.4428</v>
      </c>
    </row>
    <row r="238" spans="2:7" ht="21" customHeight="1" x14ac:dyDescent="0.35">
      <c r="B238" s="3">
        <v>45503</v>
      </c>
      <c r="C238" s="4" t="s">
        <v>35</v>
      </c>
      <c r="D238" s="4" t="s">
        <v>35</v>
      </c>
      <c r="E238" s="15" t="s">
        <v>34</v>
      </c>
      <c r="F238" s="3" t="s">
        <v>28</v>
      </c>
      <c r="G238" s="14">
        <v>1462.22</v>
      </c>
    </row>
    <row r="239" spans="2:7" ht="21" customHeight="1" x14ac:dyDescent="0.35">
      <c r="B239" s="3">
        <v>45503</v>
      </c>
      <c r="C239" s="4">
        <v>117.82</v>
      </c>
      <c r="D239" s="16">
        <v>4.63</v>
      </c>
      <c r="E239" s="15" t="s">
        <v>33</v>
      </c>
      <c r="F239" s="4" t="s">
        <v>31</v>
      </c>
      <c r="G239" s="14">
        <v>545.50659999999993</v>
      </c>
    </row>
    <row r="240" spans="2:7" ht="21" customHeight="1" x14ac:dyDescent="0.35">
      <c r="B240" s="3">
        <v>45503</v>
      </c>
      <c r="C240" s="4" t="s">
        <v>35</v>
      </c>
      <c r="D240" s="4" t="s">
        <v>35</v>
      </c>
      <c r="E240" s="15" t="s">
        <v>34</v>
      </c>
      <c r="F240" s="4" t="s">
        <v>31</v>
      </c>
      <c r="G240" s="14">
        <v>1051.3900000000001</v>
      </c>
    </row>
    <row r="241" spans="2:7" ht="21" customHeight="1" x14ac:dyDescent="0.35">
      <c r="B241" s="3">
        <v>45503</v>
      </c>
      <c r="C241" s="4">
        <v>241.17</v>
      </c>
      <c r="D241" s="5">
        <v>4.63</v>
      </c>
      <c r="E241" s="15" t="s">
        <v>33</v>
      </c>
      <c r="F241" s="3" t="s">
        <v>29</v>
      </c>
      <c r="G241" s="14">
        <v>1116.6170999999999</v>
      </c>
    </row>
    <row r="242" spans="2:7" ht="21" customHeight="1" x14ac:dyDescent="0.35">
      <c r="B242" s="3">
        <v>45503</v>
      </c>
      <c r="C242" s="4" t="s">
        <v>35</v>
      </c>
      <c r="D242" s="4" t="s">
        <v>35</v>
      </c>
      <c r="E242" s="15" t="s">
        <v>34</v>
      </c>
      <c r="F242" s="3" t="s">
        <v>29</v>
      </c>
      <c r="G242" s="14">
        <v>815.52</v>
      </c>
    </row>
    <row r="243" spans="2:7" ht="21" customHeight="1" x14ac:dyDescent="0.35">
      <c r="B243" s="3">
        <v>45504</v>
      </c>
      <c r="C243" s="4">
        <v>644.79999999999995</v>
      </c>
      <c r="D243" s="16">
        <v>5.65</v>
      </c>
      <c r="E243" s="15" t="s">
        <v>33</v>
      </c>
      <c r="F243" s="4" t="s">
        <v>30</v>
      </c>
      <c r="G243" s="14">
        <v>3643.12</v>
      </c>
    </row>
    <row r="244" spans="2:7" ht="21" customHeight="1" x14ac:dyDescent="0.35">
      <c r="B244" s="3">
        <v>45504</v>
      </c>
      <c r="C244" s="4" t="s">
        <v>35</v>
      </c>
      <c r="D244" s="4" t="s">
        <v>35</v>
      </c>
      <c r="E244" s="15" t="s">
        <v>34</v>
      </c>
      <c r="F244" s="4" t="s">
        <v>30</v>
      </c>
      <c r="G244" s="14">
        <v>958.9</v>
      </c>
    </row>
    <row r="245" spans="2:7" ht="21" customHeight="1" x14ac:dyDescent="0.35">
      <c r="B245" s="3">
        <v>45504</v>
      </c>
      <c r="C245" s="4">
        <v>416.42</v>
      </c>
      <c r="D245" s="5">
        <v>5.65</v>
      </c>
      <c r="E245" s="15" t="s">
        <v>33</v>
      </c>
      <c r="F245" s="3" t="s">
        <v>28</v>
      </c>
      <c r="G245" s="14">
        <v>2352.7730000000001</v>
      </c>
    </row>
    <row r="246" spans="2:7" ht="21" customHeight="1" x14ac:dyDescent="0.35">
      <c r="B246" s="3">
        <v>45504</v>
      </c>
      <c r="C246" s="4" t="s">
        <v>35</v>
      </c>
      <c r="D246" s="4" t="s">
        <v>35</v>
      </c>
      <c r="E246" s="15" t="s">
        <v>34</v>
      </c>
      <c r="F246" s="3" t="s">
        <v>28</v>
      </c>
      <c r="G246" s="14">
        <v>760.57</v>
      </c>
    </row>
    <row r="247" spans="2:7" ht="21" customHeight="1" x14ac:dyDescent="0.35">
      <c r="B247" s="3">
        <v>45504</v>
      </c>
      <c r="C247" s="4">
        <v>479.78</v>
      </c>
      <c r="D247" s="16">
        <v>5.65</v>
      </c>
      <c r="E247" s="15" t="s">
        <v>33</v>
      </c>
      <c r="F247" s="4" t="s">
        <v>31</v>
      </c>
      <c r="G247" s="14">
        <v>2710.7570000000001</v>
      </c>
    </row>
    <row r="248" spans="2:7" ht="21" customHeight="1" x14ac:dyDescent="0.35">
      <c r="B248" s="3">
        <v>45504</v>
      </c>
      <c r="C248" s="4" t="s">
        <v>35</v>
      </c>
      <c r="D248" s="4" t="s">
        <v>35</v>
      </c>
      <c r="E248" s="15" t="s">
        <v>34</v>
      </c>
      <c r="F248" s="4" t="s">
        <v>31</v>
      </c>
      <c r="G248" s="14">
        <v>1016.21</v>
      </c>
    </row>
    <row r="249" spans="2:7" ht="21" customHeight="1" x14ac:dyDescent="0.35">
      <c r="B249" s="3">
        <v>45504</v>
      </c>
      <c r="C249" s="4">
        <v>586.51</v>
      </c>
      <c r="D249" s="16">
        <v>5.65</v>
      </c>
      <c r="E249" s="15" t="s">
        <v>33</v>
      </c>
      <c r="F249" s="3" t="s">
        <v>29</v>
      </c>
      <c r="G249" s="14">
        <v>3313.7815000000001</v>
      </c>
    </row>
    <row r="250" spans="2:7" ht="21" customHeight="1" x14ac:dyDescent="0.35">
      <c r="B250" s="3">
        <v>45504</v>
      </c>
      <c r="C250" s="4" t="s">
        <v>35</v>
      </c>
      <c r="D250" s="4" t="s">
        <v>35</v>
      </c>
      <c r="E250" s="15" t="s">
        <v>34</v>
      </c>
      <c r="F250" s="3" t="s">
        <v>29</v>
      </c>
      <c r="G250" s="14">
        <v>1110.45</v>
      </c>
    </row>
  </sheetData>
  <mergeCells count="7">
    <mergeCell ref="I2:J3"/>
    <mergeCell ref="K2:N2"/>
    <mergeCell ref="I4:J4"/>
    <mergeCell ref="I8:J8"/>
    <mergeCell ref="I9:J9"/>
    <mergeCell ref="K6:N6"/>
    <mergeCell ref="I6:J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7DEB-BC91-4605-A93E-6161F1EDC246}">
  <dimension ref="B1:H22"/>
  <sheetViews>
    <sheetView zoomScaleNormal="100" workbookViewId="0"/>
  </sheetViews>
  <sheetFormatPr defaultColWidth="8.90625" defaultRowHeight="20" customHeight="1" x14ac:dyDescent="0.35"/>
  <cols>
    <col min="1" max="1" width="3.6328125" style="7" customWidth="1"/>
    <col min="2" max="2" width="17.81640625" style="7" customWidth="1"/>
    <col min="3" max="6" width="12.6328125" style="7" customWidth="1"/>
    <col min="7" max="8" width="15.6328125" style="7" customWidth="1"/>
    <col min="9" max="16384" width="8.90625" style="7"/>
  </cols>
  <sheetData>
    <row r="1" spans="2:8" ht="15" customHeight="1" x14ac:dyDescent="0.35"/>
    <row r="2" spans="2:8" ht="20" customHeight="1" thickBot="1" x14ac:dyDescent="0.4">
      <c r="B2" s="21" t="s">
        <v>1</v>
      </c>
      <c r="C2" s="21" t="s">
        <v>23</v>
      </c>
      <c r="D2" s="21" t="s">
        <v>24</v>
      </c>
      <c r="E2" s="21" t="s">
        <v>25</v>
      </c>
      <c r="F2" s="21" t="s">
        <v>26</v>
      </c>
      <c r="G2" s="21" t="s">
        <v>42</v>
      </c>
      <c r="H2" s="21" t="s">
        <v>43</v>
      </c>
    </row>
    <row r="3" spans="2:8" ht="20" customHeight="1" thickTop="1" x14ac:dyDescent="0.35">
      <c r="B3" s="9" t="s">
        <v>3</v>
      </c>
      <c r="C3" s="8">
        <v>4152.1899999999996</v>
      </c>
      <c r="D3" s="8">
        <v>21161.35</v>
      </c>
      <c r="E3" s="8">
        <v>22111.05</v>
      </c>
      <c r="F3" s="20">
        <v>47424.59</v>
      </c>
      <c r="G3" s="33" t="str">
        <f>IF(F3&lt;30000,"WARNING","")</f>
        <v/>
      </c>
      <c r="H3" s="33" t="str">
        <f>IF(F3&gt;=50000,"EXCELLENT",IF(F3&gt;=40000,"SATISFACTORY",""))</f>
        <v>SATISFACTORY</v>
      </c>
    </row>
    <row r="4" spans="2:8" ht="20" customHeight="1" x14ac:dyDescent="0.35">
      <c r="B4" s="9" t="s">
        <v>4</v>
      </c>
      <c r="C4" s="8">
        <v>13688.86</v>
      </c>
      <c r="D4" s="8">
        <v>22149.42</v>
      </c>
      <c r="E4" s="8">
        <v>22921.9</v>
      </c>
      <c r="F4" s="20">
        <v>58760.18</v>
      </c>
      <c r="G4" s="33" t="str">
        <f>IF(F4&lt;30000,"WARNING","")</f>
        <v/>
      </c>
      <c r="H4" s="33" t="str">
        <f>IF(F4&gt;=50000,"EXCELLENT",IF(F4&gt;=40000,"SATISFACTORY",""))</f>
        <v>EXCELLENT</v>
      </c>
    </row>
    <row r="5" spans="2:8" ht="20" customHeight="1" x14ac:dyDescent="0.35">
      <c r="B5" s="9" t="s">
        <v>5</v>
      </c>
      <c r="C5" s="8">
        <v>19892.05</v>
      </c>
      <c r="D5" s="8">
        <v>6483.97</v>
      </c>
      <c r="E5" s="8">
        <v>9761.23</v>
      </c>
      <c r="F5" s="20">
        <v>36137.25</v>
      </c>
      <c r="G5" s="33" t="str">
        <f t="shared" ref="G5:G21" si="0">IF(F5&lt;30000,"WARNING","")</f>
        <v/>
      </c>
      <c r="H5" s="33" t="str">
        <f t="shared" ref="H5:H22" si="1">IF(F5&gt;=50000,"EXCELLENT",IF(F5&gt;=40000,"SATISFACTORY",""))</f>
        <v/>
      </c>
    </row>
    <row r="6" spans="2:8" ht="20" customHeight="1" x14ac:dyDescent="0.35">
      <c r="B6" s="9" t="s">
        <v>6</v>
      </c>
      <c r="C6" s="8">
        <v>1831.64</v>
      </c>
      <c r="D6" s="8">
        <v>18303.36</v>
      </c>
      <c r="E6" s="8">
        <v>9104.74</v>
      </c>
      <c r="F6" s="20">
        <v>29239.739999999998</v>
      </c>
      <c r="G6" s="33" t="str">
        <f t="shared" si="0"/>
        <v>WARNING</v>
      </c>
      <c r="H6" s="33" t="str">
        <f t="shared" si="1"/>
        <v/>
      </c>
    </row>
    <row r="7" spans="2:8" ht="20" customHeight="1" x14ac:dyDescent="0.35">
      <c r="B7" s="9" t="s">
        <v>7</v>
      </c>
      <c r="C7" s="8">
        <v>17102.02</v>
      </c>
      <c r="D7" s="8">
        <v>11096.69</v>
      </c>
      <c r="E7" s="8">
        <v>7356.48</v>
      </c>
      <c r="F7" s="20">
        <v>35555.19</v>
      </c>
      <c r="G7" s="33" t="str">
        <f t="shared" si="0"/>
        <v/>
      </c>
      <c r="H7" s="33" t="str">
        <f t="shared" si="1"/>
        <v/>
      </c>
    </row>
    <row r="8" spans="2:8" ht="20" customHeight="1" x14ac:dyDescent="0.35">
      <c r="B8" s="9" t="s">
        <v>8</v>
      </c>
      <c r="C8" s="8">
        <v>13610.28</v>
      </c>
      <c r="D8" s="8">
        <v>23844.19</v>
      </c>
      <c r="E8" s="8">
        <v>10171.27</v>
      </c>
      <c r="F8" s="20">
        <v>47625.740000000005</v>
      </c>
      <c r="G8" s="33" t="str">
        <f t="shared" si="0"/>
        <v/>
      </c>
      <c r="H8" s="33" t="str">
        <f t="shared" si="1"/>
        <v>SATISFACTORY</v>
      </c>
    </row>
    <row r="9" spans="2:8" ht="20" customHeight="1" x14ac:dyDescent="0.35">
      <c r="B9" s="9" t="s">
        <v>9</v>
      </c>
      <c r="C9" s="8">
        <v>18186.95</v>
      </c>
      <c r="D9" s="8">
        <v>18698.05</v>
      </c>
      <c r="E9" s="8">
        <v>15318.67</v>
      </c>
      <c r="F9" s="20">
        <v>52203.67</v>
      </c>
      <c r="G9" s="33" t="str">
        <f t="shared" si="0"/>
        <v/>
      </c>
      <c r="H9" s="33" t="str">
        <f t="shared" si="1"/>
        <v>EXCELLENT</v>
      </c>
    </row>
    <row r="10" spans="2:8" ht="20" customHeight="1" x14ac:dyDescent="0.35">
      <c r="B10" s="9" t="s">
        <v>10</v>
      </c>
      <c r="C10" s="8">
        <v>24224.94</v>
      </c>
      <c r="D10" s="8">
        <v>15896.27</v>
      </c>
      <c r="E10" s="8">
        <v>14847.19</v>
      </c>
      <c r="F10" s="20">
        <v>54968.4</v>
      </c>
      <c r="G10" s="33" t="str">
        <f t="shared" si="0"/>
        <v/>
      </c>
      <c r="H10" s="33" t="str">
        <f t="shared" si="1"/>
        <v>EXCELLENT</v>
      </c>
    </row>
    <row r="11" spans="2:8" ht="20" customHeight="1" x14ac:dyDescent="0.35">
      <c r="B11" s="9" t="s">
        <v>11</v>
      </c>
      <c r="C11" s="8">
        <v>18673.86</v>
      </c>
      <c r="D11" s="8">
        <v>2044.28</v>
      </c>
      <c r="E11" s="8">
        <v>20744.27</v>
      </c>
      <c r="F11" s="20">
        <v>41462.410000000003</v>
      </c>
      <c r="G11" s="33" t="str">
        <f t="shared" si="0"/>
        <v/>
      </c>
      <c r="H11" s="33" t="str">
        <f t="shared" si="1"/>
        <v>SATISFACTORY</v>
      </c>
    </row>
    <row r="12" spans="2:8" ht="20" customHeight="1" x14ac:dyDescent="0.35">
      <c r="B12" s="9" t="s">
        <v>12</v>
      </c>
      <c r="C12" s="8">
        <v>19587.46</v>
      </c>
      <c r="D12" s="8">
        <v>3138.33</v>
      </c>
      <c r="E12" s="8">
        <v>12075.21</v>
      </c>
      <c r="F12" s="20">
        <v>34801</v>
      </c>
      <c r="G12" s="33" t="str">
        <f t="shared" si="0"/>
        <v/>
      </c>
      <c r="H12" s="33" t="str">
        <f t="shared" si="1"/>
        <v/>
      </c>
    </row>
    <row r="13" spans="2:8" ht="20" customHeight="1" x14ac:dyDescent="0.35">
      <c r="B13" s="9" t="s">
        <v>13</v>
      </c>
      <c r="C13" s="8">
        <v>13332.35</v>
      </c>
      <c r="D13" s="8">
        <v>21061.46</v>
      </c>
      <c r="E13" s="8">
        <v>15913.65</v>
      </c>
      <c r="F13" s="20">
        <v>50307.46</v>
      </c>
      <c r="G13" s="33" t="str">
        <f t="shared" si="0"/>
        <v/>
      </c>
      <c r="H13" s="33" t="str">
        <f t="shared" si="1"/>
        <v>EXCELLENT</v>
      </c>
    </row>
    <row r="14" spans="2:8" ht="20" customHeight="1" x14ac:dyDescent="0.35">
      <c r="B14" s="9" t="s">
        <v>14</v>
      </c>
      <c r="C14" s="8">
        <v>15191.08</v>
      </c>
      <c r="D14" s="8">
        <v>2247.59</v>
      </c>
      <c r="E14" s="8">
        <v>21950.59</v>
      </c>
      <c r="F14" s="20">
        <v>39389.259999999995</v>
      </c>
      <c r="G14" s="33" t="str">
        <f t="shared" si="0"/>
        <v/>
      </c>
      <c r="H14" s="33" t="str">
        <f t="shared" si="1"/>
        <v/>
      </c>
    </row>
    <row r="15" spans="2:8" ht="20" customHeight="1" x14ac:dyDescent="0.35">
      <c r="B15" s="9" t="s">
        <v>15</v>
      </c>
      <c r="C15" s="8">
        <v>11983.24</v>
      </c>
      <c r="D15" s="8">
        <v>12412.67</v>
      </c>
      <c r="E15" s="8">
        <v>4831.95</v>
      </c>
      <c r="F15" s="20">
        <v>29227.86</v>
      </c>
      <c r="G15" s="33" t="str">
        <f t="shared" si="0"/>
        <v>WARNING</v>
      </c>
      <c r="H15" s="33" t="str">
        <f t="shared" si="1"/>
        <v/>
      </c>
    </row>
    <row r="16" spans="2:8" ht="20" customHeight="1" x14ac:dyDescent="0.35">
      <c r="B16" s="9" t="s">
        <v>16</v>
      </c>
      <c r="C16" s="8">
        <v>11113.34</v>
      </c>
      <c r="D16" s="8">
        <v>23986.11</v>
      </c>
      <c r="E16" s="8">
        <v>13556.79</v>
      </c>
      <c r="F16" s="20">
        <v>48656.24</v>
      </c>
      <c r="G16" s="33" t="str">
        <f t="shared" si="0"/>
        <v/>
      </c>
      <c r="H16" s="33" t="str">
        <f t="shared" si="1"/>
        <v>SATISFACTORY</v>
      </c>
    </row>
    <row r="17" spans="2:8" ht="20" customHeight="1" x14ac:dyDescent="0.35">
      <c r="B17" s="9" t="s">
        <v>17</v>
      </c>
      <c r="C17" s="8">
        <v>24340.94</v>
      </c>
      <c r="D17" s="8">
        <v>8872.85</v>
      </c>
      <c r="E17" s="8">
        <v>1774.9</v>
      </c>
      <c r="F17" s="20">
        <v>34988.69</v>
      </c>
      <c r="G17" s="33" t="str">
        <f t="shared" si="0"/>
        <v/>
      </c>
      <c r="H17" s="33" t="str">
        <f t="shared" si="1"/>
        <v/>
      </c>
    </row>
    <row r="18" spans="2:8" ht="20" customHeight="1" x14ac:dyDescent="0.35">
      <c r="B18" s="9" t="s">
        <v>18</v>
      </c>
      <c r="C18" s="8">
        <v>24982.66</v>
      </c>
      <c r="D18" s="8">
        <v>18034.490000000002</v>
      </c>
      <c r="E18" s="8">
        <v>9432.16</v>
      </c>
      <c r="F18" s="20">
        <v>52449.31</v>
      </c>
      <c r="G18" s="33" t="str">
        <f t="shared" si="0"/>
        <v/>
      </c>
      <c r="H18" s="33" t="str">
        <f t="shared" si="1"/>
        <v>EXCELLENT</v>
      </c>
    </row>
    <row r="19" spans="2:8" ht="20" customHeight="1" x14ac:dyDescent="0.35">
      <c r="B19" s="9" t="s">
        <v>19</v>
      </c>
      <c r="C19" s="8">
        <v>2071.89</v>
      </c>
      <c r="D19" s="8">
        <v>9609.94</v>
      </c>
      <c r="E19" s="8">
        <v>17102.919999999998</v>
      </c>
      <c r="F19" s="20">
        <v>28784.75</v>
      </c>
      <c r="G19" s="33" t="str">
        <f t="shared" si="0"/>
        <v>WARNING</v>
      </c>
      <c r="H19" s="33" t="str">
        <f t="shared" si="1"/>
        <v/>
      </c>
    </row>
    <row r="20" spans="2:8" ht="20" customHeight="1" x14ac:dyDescent="0.35">
      <c r="B20" s="9" t="s">
        <v>20</v>
      </c>
      <c r="C20" s="8">
        <v>14171.11</v>
      </c>
      <c r="D20" s="8">
        <v>5348.82</v>
      </c>
      <c r="E20" s="8">
        <v>13712.29</v>
      </c>
      <c r="F20" s="20">
        <v>33232.22</v>
      </c>
      <c r="G20" s="33" t="str">
        <f t="shared" si="0"/>
        <v/>
      </c>
      <c r="H20" s="33" t="str">
        <f t="shared" si="1"/>
        <v/>
      </c>
    </row>
    <row r="21" spans="2:8" ht="20" customHeight="1" x14ac:dyDescent="0.35">
      <c r="B21" s="9" t="s">
        <v>21</v>
      </c>
      <c r="C21" s="8">
        <v>21188.27</v>
      </c>
      <c r="D21" s="8">
        <v>19313.939999999999</v>
      </c>
      <c r="E21" s="8">
        <v>11175.79</v>
      </c>
      <c r="F21" s="20">
        <v>51678</v>
      </c>
      <c r="G21" s="33" t="str">
        <f t="shared" si="0"/>
        <v/>
      </c>
      <c r="H21" s="33" t="str">
        <f t="shared" si="1"/>
        <v>EXCELLENT</v>
      </c>
    </row>
    <row r="22" spans="2:8" ht="20" customHeight="1" x14ac:dyDescent="0.35">
      <c r="B22" s="10" t="s">
        <v>22</v>
      </c>
      <c r="C22" s="11">
        <v>2738</v>
      </c>
      <c r="D22" s="11">
        <v>23283.58</v>
      </c>
      <c r="E22" s="11">
        <v>4710.04</v>
      </c>
      <c r="F22" s="11">
        <v>30731.620000000003</v>
      </c>
      <c r="G22" s="34" t="str">
        <f>IF(F22&lt;30000,"WARNING","")</f>
        <v/>
      </c>
      <c r="H22" s="35" t="str">
        <f t="shared" si="1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B6DD-5557-4B24-BD2B-FEE827164ADF}">
  <dimension ref="B2:W31"/>
  <sheetViews>
    <sheetView zoomScaleNormal="100" workbookViewId="0"/>
  </sheetViews>
  <sheetFormatPr defaultColWidth="8.90625" defaultRowHeight="14.5" x14ac:dyDescent="0.35"/>
  <cols>
    <col min="1" max="1" width="3.453125" style="4" customWidth="1"/>
    <col min="2" max="4" width="8.81640625" style="4" customWidth="1"/>
    <col min="5" max="5" width="12.81640625" style="4" customWidth="1"/>
    <col min="6" max="6" width="8.81640625" style="4" customWidth="1"/>
    <col min="7" max="7" width="16.81640625" style="4" customWidth="1"/>
    <col min="8" max="9" width="8.81640625" style="4" customWidth="1"/>
    <col min="10" max="10" width="12.81640625" style="4" customWidth="1"/>
    <col min="11" max="14" width="8.81640625" style="4" customWidth="1"/>
    <col min="15" max="15" width="7.453125" style="4" bestFit="1" customWidth="1"/>
    <col min="16" max="17" width="12.81640625" style="4" customWidth="1"/>
    <col min="18" max="18" width="8.81640625" style="4" customWidth="1"/>
    <col min="19" max="19" width="3.453125" style="4" customWidth="1"/>
    <col min="20" max="23" width="14.81640625" style="4" customWidth="1"/>
    <col min="24" max="16384" width="8.90625" style="4"/>
  </cols>
  <sheetData>
    <row r="2" spans="2:23" ht="29.5" thickBot="1" x14ac:dyDescent="0.4">
      <c r="B2" s="22" t="s">
        <v>44</v>
      </c>
      <c r="C2" s="22" t="s">
        <v>45</v>
      </c>
      <c r="D2" s="22" t="s">
        <v>46</v>
      </c>
      <c r="E2" s="22" t="s">
        <v>47</v>
      </c>
      <c r="F2" s="23" t="s">
        <v>48</v>
      </c>
      <c r="G2" s="23" t="s">
        <v>49</v>
      </c>
      <c r="H2" s="23" t="s">
        <v>50</v>
      </c>
      <c r="I2" s="23" t="s">
        <v>51</v>
      </c>
      <c r="J2" s="23" t="s">
        <v>52</v>
      </c>
      <c r="K2" s="23" t="s">
        <v>53</v>
      </c>
      <c r="L2" s="23" t="s">
        <v>54</v>
      </c>
      <c r="M2" s="23" t="s">
        <v>55</v>
      </c>
      <c r="N2" s="23" t="s">
        <v>56</v>
      </c>
      <c r="O2" s="23" t="s">
        <v>57</v>
      </c>
      <c r="P2" s="23" t="s">
        <v>58</v>
      </c>
      <c r="Q2" s="23" t="s">
        <v>59</v>
      </c>
      <c r="R2" s="22" t="s">
        <v>60</v>
      </c>
      <c r="T2" s="23" t="s">
        <v>44</v>
      </c>
      <c r="U2" s="23" t="s">
        <v>47</v>
      </c>
      <c r="V2" s="23" t="s">
        <v>61</v>
      </c>
      <c r="W2" s="22" t="s">
        <v>62</v>
      </c>
    </row>
    <row r="3" spans="2:23" ht="15" thickTop="1" x14ac:dyDescent="0.35">
      <c r="B3" s="4">
        <v>59338</v>
      </c>
      <c r="C3" s="4" t="s">
        <v>63</v>
      </c>
      <c r="D3" s="4" t="s">
        <v>64</v>
      </c>
      <c r="E3" s="4" t="s">
        <v>65</v>
      </c>
      <c r="F3" s="4">
        <v>60601</v>
      </c>
      <c r="G3" s="4" t="s">
        <v>66</v>
      </c>
      <c r="H3" s="4">
        <v>3</v>
      </c>
      <c r="I3" s="4">
        <v>2.5</v>
      </c>
      <c r="J3" s="14">
        <v>450000</v>
      </c>
      <c r="K3" s="4">
        <v>1990</v>
      </c>
      <c r="L3" s="4" t="s">
        <v>67</v>
      </c>
      <c r="M3" s="4">
        <v>2</v>
      </c>
      <c r="N3" s="4">
        <v>30</v>
      </c>
      <c r="O3" s="4">
        <v>7500</v>
      </c>
      <c r="P3" s="4" t="s">
        <v>68</v>
      </c>
      <c r="Q3" s="4">
        <v>2015</v>
      </c>
      <c r="R3" s="4">
        <v>250</v>
      </c>
      <c r="T3" s="4">
        <v>40030</v>
      </c>
      <c r="U3" s="12" t="str">
        <f>VLOOKUP($T3,$B$3:$R$31,4,1)</f>
        <v>Wilmette</v>
      </c>
      <c r="V3" s="12">
        <f>VLOOKUP($T3,$B$3:$R$31,7,1)</f>
        <v>5</v>
      </c>
      <c r="W3" s="13">
        <f>VLOOKUP($T3,$B$3:$R$31,9,1)</f>
        <v>750000</v>
      </c>
    </row>
    <row r="4" spans="2:23" x14ac:dyDescent="0.35">
      <c r="B4" s="4">
        <v>94787</v>
      </c>
      <c r="C4" s="4" t="s">
        <v>63</v>
      </c>
      <c r="D4" s="4" t="s">
        <v>64</v>
      </c>
      <c r="E4" s="4" t="s">
        <v>65</v>
      </c>
      <c r="F4" s="4">
        <v>60602</v>
      </c>
      <c r="G4" s="4" t="s">
        <v>69</v>
      </c>
      <c r="H4" s="4">
        <v>4</v>
      </c>
      <c r="I4" s="4">
        <v>3</v>
      </c>
      <c r="J4" s="14">
        <v>600000</v>
      </c>
      <c r="K4" s="4">
        <v>1985</v>
      </c>
      <c r="L4" s="4" t="s">
        <v>67</v>
      </c>
      <c r="M4" s="4">
        <v>2</v>
      </c>
      <c r="N4" s="4">
        <v>45</v>
      </c>
      <c r="O4" s="4">
        <v>8500</v>
      </c>
      <c r="P4" s="4" t="s">
        <v>68</v>
      </c>
      <c r="Q4" s="4">
        <v>2018</v>
      </c>
      <c r="R4" s="4">
        <v>300</v>
      </c>
      <c r="T4" s="4">
        <v>28377</v>
      </c>
      <c r="U4" s="12" t="str">
        <f>VLOOKUP($T4,$B$3:$R$31,4,1)</f>
        <v>Chicago</v>
      </c>
      <c r="V4" s="12">
        <f>VLOOKUP($T4,$B$3:$R$31,7,1)</f>
        <v>2</v>
      </c>
      <c r="W4" s="13">
        <f>VLOOKUP($T4,$B$3:$R$31,9,1)</f>
        <v>300000</v>
      </c>
    </row>
    <row r="5" spans="2:23" x14ac:dyDescent="0.35">
      <c r="B5" s="4">
        <v>62143</v>
      </c>
      <c r="C5" s="4" t="s">
        <v>63</v>
      </c>
      <c r="D5" s="4" t="s">
        <v>64</v>
      </c>
      <c r="E5" s="4" t="s">
        <v>70</v>
      </c>
      <c r="F5" s="4">
        <v>60201</v>
      </c>
      <c r="G5" s="4" t="s">
        <v>71</v>
      </c>
      <c r="H5" s="4">
        <v>5</v>
      </c>
      <c r="I5" s="4">
        <v>4</v>
      </c>
      <c r="J5" s="14">
        <v>750000</v>
      </c>
      <c r="K5" s="4">
        <v>2005</v>
      </c>
      <c r="L5" s="4" t="s">
        <v>67</v>
      </c>
      <c r="M5" s="4">
        <v>3</v>
      </c>
      <c r="N5" s="4">
        <v>60</v>
      </c>
      <c r="O5" s="4">
        <v>10000</v>
      </c>
      <c r="P5" s="4" t="s">
        <v>68</v>
      </c>
      <c r="Q5" s="4">
        <v>2017</v>
      </c>
      <c r="R5" s="4">
        <v>350</v>
      </c>
      <c r="T5" s="4">
        <v>94787</v>
      </c>
      <c r="U5" s="12" t="str">
        <f>VLOOKUP($T5,$B$3:$R$31,4,1)</f>
        <v>Skokie</v>
      </c>
      <c r="V5" s="12">
        <f>VLOOKUP($T5,$B$3:$R$31,7,1)</f>
        <v>4</v>
      </c>
      <c r="W5" s="13">
        <f>VLOOKUP($T5,$B$3:$R$31,9,1)</f>
        <v>520000</v>
      </c>
    </row>
    <row r="6" spans="2:23" x14ac:dyDescent="0.35">
      <c r="B6" s="4">
        <v>29224</v>
      </c>
      <c r="C6" s="4" t="s">
        <v>63</v>
      </c>
      <c r="D6" s="4" t="s">
        <v>64</v>
      </c>
      <c r="E6" s="4" t="s">
        <v>72</v>
      </c>
      <c r="F6" s="4">
        <v>60301</v>
      </c>
      <c r="G6" s="4" t="s">
        <v>73</v>
      </c>
      <c r="H6" s="4">
        <v>3</v>
      </c>
      <c r="I6" s="4">
        <v>2</v>
      </c>
      <c r="J6" s="14">
        <v>350000</v>
      </c>
      <c r="K6" s="4">
        <v>1950</v>
      </c>
      <c r="L6" s="4" t="s">
        <v>67</v>
      </c>
      <c r="M6" s="4">
        <v>1</v>
      </c>
      <c r="N6" s="4">
        <v>20</v>
      </c>
      <c r="O6" s="4">
        <v>6000</v>
      </c>
      <c r="P6" s="4" t="s">
        <v>68</v>
      </c>
      <c r="Q6" s="4">
        <v>2010</v>
      </c>
      <c r="R6" s="4">
        <v>0</v>
      </c>
      <c r="T6" s="4">
        <v>59338</v>
      </c>
      <c r="U6" s="12" t="str">
        <f>VLOOKUP($T6,$B$3:$R$31,4,1)</f>
        <v>Wilmette</v>
      </c>
      <c r="V6" s="12">
        <f>VLOOKUP($T6,$B$3:$R$31,7,1)</f>
        <v>5</v>
      </c>
      <c r="W6" s="13">
        <f>VLOOKUP($T6,$B$3:$R$31,9,1)</f>
        <v>750000</v>
      </c>
    </row>
    <row r="7" spans="2:23" x14ac:dyDescent="0.35">
      <c r="B7" s="4">
        <v>54556</v>
      </c>
      <c r="C7" s="4" t="s">
        <v>63</v>
      </c>
      <c r="D7" s="4" t="s">
        <v>64</v>
      </c>
      <c r="E7" s="4" t="s">
        <v>74</v>
      </c>
      <c r="F7" s="4">
        <v>60076</v>
      </c>
      <c r="G7" s="4" t="s">
        <v>75</v>
      </c>
      <c r="H7" s="4">
        <v>4</v>
      </c>
      <c r="I7" s="4">
        <v>2.5</v>
      </c>
      <c r="J7" s="14">
        <v>550000</v>
      </c>
      <c r="K7" s="4">
        <v>1988</v>
      </c>
      <c r="L7" s="4" t="s">
        <v>67</v>
      </c>
      <c r="M7" s="4">
        <v>2</v>
      </c>
      <c r="N7" s="4">
        <v>35</v>
      </c>
      <c r="O7" s="4">
        <v>7200</v>
      </c>
      <c r="P7" s="4" t="s">
        <v>68</v>
      </c>
      <c r="Q7" s="4">
        <v>2012</v>
      </c>
      <c r="R7" s="4">
        <v>0</v>
      </c>
    </row>
    <row r="8" spans="2:23" ht="14.4" customHeight="1" x14ac:dyDescent="0.35">
      <c r="B8" s="4">
        <v>1698</v>
      </c>
      <c r="C8" s="4" t="s">
        <v>63</v>
      </c>
      <c r="D8" s="4" t="s">
        <v>64</v>
      </c>
      <c r="E8" s="4" t="s">
        <v>76</v>
      </c>
      <c r="F8" s="4">
        <v>60091</v>
      </c>
      <c r="G8" s="4" t="s">
        <v>77</v>
      </c>
      <c r="H8" s="4">
        <v>5</v>
      </c>
      <c r="I8" s="4">
        <v>3.5</v>
      </c>
      <c r="J8" s="14">
        <v>850000</v>
      </c>
      <c r="K8" s="4">
        <v>1995</v>
      </c>
      <c r="L8" s="4" t="s">
        <v>67</v>
      </c>
      <c r="M8" s="4">
        <v>3</v>
      </c>
      <c r="N8" s="4">
        <v>50</v>
      </c>
      <c r="O8" s="4">
        <v>9500</v>
      </c>
      <c r="P8" s="4" t="s">
        <v>68</v>
      </c>
      <c r="Q8" s="4">
        <v>2019</v>
      </c>
      <c r="R8" s="4">
        <v>400</v>
      </c>
      <c r="T8" s="24"/>
      <c r="U8" s="24"/>
      <c r="V8" s="24"/>
      <c r="W8" s="24"/>
    </row>
    <row r="9" spans="2:23" x14ac:dyDescent="0.35">
      <c r="B9" s="4">
        <v>24755</v>
      </c>
      <c r="C9" s="4" t="s">
        <v>63</v>
      </c>
      <c r="D9" s="4" t="s">
        <v>64</v>
      </c>
      <c r="E9" s="4" t="s">
        <v>65</v>
      </c>
      <c r="F9" s="4">
        <v>60603</v>
      </c>
      <c r="G9" s="4" t="s">
        <v>78</v>
      </c>
      <c r="H9" s="4">
        <v>2</v>
      </c>
      <c r="I9" s="4">
        <v>1</v>
      </c>
      <c r="J9" s="14">
        <v>300000</v>
      </c>
      <c r="K9" s="4">
        <v>1920</v>
      </c>
      <c r="L9" s="4" t="s">
        <v>67</v>
      </c>
      <c r="M9" s="4">
        <v>1</v>
      </c>
      <c r="N9" s="4">
        <v>15</v>
      </c>
      <c r="O9" s="4">
        <v>5000</v>
      </c>
      <c r="P9" s="4" t="s">
        <v>79</v>
      </c>
      <c r="Q9" s="4">
        <v>2014</v>
      </c>
      <c r="R9" s="4">
        <v>500</v>
      </c>
      <c r="T9" s="24"/>
      <c r="U9" s="24"/>
      <c r="V9" s="24"/>
      <c r="W9" s="24"/>
    </row>
    <row r="10" spans="2:23" x14ac:dyDescent="0.35">
      <c r="B10" s="4">
        <v>69233</v>
      </c>
      <c r="C10" s="4" t="s">
        <v>63</v>
      </c>
      <c r="D10" s="4" t="s">
        <v>64</v>
      </c>
      <c r="E10" s="4" t="s">
        <v>65</v>
      </c>
      <c r="F10" s="4">
        <v>60604</v>
      </c>
      <c r="G10" s="4" t="s">
        <v>80</v>
      </c>
      <c r="H10" s="4">
        <v>1</v>
      </c>
      <c r="I10" s="4">
        <v>1</v>
      </c>
      <c r="J10" s="14">
        <v>200000</v>
      </c>
      <c r="K10" s="4">
        <v>1935</v>
      </c>
      <c r="L10" s="4" t="s">
        <v>81</v>
      </c>
      <c r="M10" s="4">
        <v>0</v>
      </c>
      <c r="N10" s="4">
        <v>10</v>
      </c>
      <c r="O10" s="4">
        <v>3500</v>
      </c>
      <c r="P10" s="4" t="s">
        <v>79</v>
      </c>
      <c r="Q10" s="4">
        <v>2012</v>
      </c>
      <c r="R10" s="4">
        <v>450</v>
      </c>
      <c r="T10" s="5"/>
      <c r="U10" s="5"/>
      <c r="V10" s="5"/>
      <c r="W10" s="5"/>
    </row>
    <row r="11" spans="2:23" x14ac:dyDescent="0.35">
      <c r="B11" s="4">
        <v>90108</v>
      </c>
      <c r="C11" s="4" t="s">
        <v>63</v>
      </c>
      <c r="D11" s="4" t="s">
        <v>64</v>
      </c>
      <c r="E11" s="4" t="s">
        <v>70</v>
      </c>
      <c r="F11" s="4">
        <v>60202</v>
      </c>
      <c r="G11" s="4" t="s">
        <v>82</v>
      </c>
      <c r="H11" s="4">
        <v>3</v>
      </c>
      <c r="I11" s="4">
        <v>2</v>
      </c>
      <c r="J11" s="14">
        <v>400000</v>
      </c>
      <c r="K11" s="4">
        <v>1965</v>
      </c>
      <c r="L11" s="4" t="s">
        <v>67</v>
      </c>
      <c r="M11" s="4">
        <v>1</v>
      </c>
      <c r="N11" s="4">
        <v>25</v>
      </c>
      <c r="O11" s="4">
        <v>5500</v>
      </c>
      <c r="P11" s="4" t="s">
        <v>68</v>
      </c>
      <c r="Q11" s="4">
        <v>2005</v>
      </c>
      <c r="R11" s="4">
        <v>0</v>
      </c>
      <c r="T11" s="5"/>
      <c r="U11" s="5"/>
      <c r="V11" s="5"/>
      <c r="W11" s="5"/>
    </row>
    <row r="12" spans="2:23" x14ac:dyDescent="0.35">
      <c r="B12" s="4">
        <v>20302</v>
      </c>
      <c r="C12" s="4" t="s">
        <v>63</v>
      </c>
      <c r="D12" s="4" t="s">
        <v>64</v>
      </c>
      <c r="E12" s="4" t="s">
        <v>72</v>
      </c>
      <c r="F12" s="4">
        <v>60302</v>
      </c>
      <c r="G12" s="4" t="s">
        <v>83</v>
      </c>
      <c r="H12" s="4">
        <v>4</v>
      </c>
      <c r="I12" s="4">
        <v>3</v>
      </c>
      <c r="J12" s="14">
        <v>500000</v>
      </c>
      <c r="K12" s="4">
        <v>1978</v>
      </c>
      <c r="L12" s="4" t="s">
        <v>67</v>
      </c>
      <c r="M12" s="4">
        <v>2</v>
      </c>
      <c r="N12" s="4">
        <v>40</v>
      </c>
      <c r="O12" s="4">
        <v>6800</v>
      </c>
      <c r="P12" s="4" t="s">
        <v>68</v>
      </c>
      <c r="Q12" s="4">
        <v>2015</v>
      </c>
      <c r="R12" s="4">
        <v>0</v>
      </c>
    </row>
    <row r="13" spans="2:23" x14ac:dyDescent="0.35">
      <c r="B13" s="4">
        <v>42019</v>
      </c>
      <c r="C13" s="4" t="s">
        <v>63</v>
      </c>
      <c r="D13" s="4" t="s">
        <v>64</v>
      </c>
      <c r="E13" s="4" t="s">
        <v>74</v>
      </c>
      <c r="F13" s="4">
        <v>60077</v>
      </c>
      <c r="G13" s="4" t="s">
        <v>84</v>
      </c>
      <c r="H13" s="4">
        <v>3</v>
      </c>
      <c r="I13" s="4">
        <v>2</v>
      </c>
      <c r="J13" s="14">
        <v>350000</v>
      </c>
      <c r="K13" s="4">
        <v>1980</v>
      </c>
      <c r="L13" s="4" t="s">
        <v>67</v>
      </c>
      <c r="M13" s="4">
        <v>1</v>
      </c>
      <c r="N13" s="4">
        <v>30</v>
      </c>
      <c r="O13" s="4">
        <v>6000</v>
      </c>
      <c r="P13" s="4" t="s">
        <v>68</v>
      </c>
      <c r="Q13" s="4">
        <v>2012</v>
      </c>
      <c r="R13" s="4">
        <v>0</v>
      </c>
      <c r="T13" s="24"/>
      <c r="U13" s="24"/>
      <c r="V13" s="24"/>
      <c r="W13" s="24"/>
    </row>
    <row r="14" spans="2:23" ht="14.4" customHeight="1" x14ac:dyDescent="0.35">
      <c r="B14" s="4">
        <v>28377</v>
      </c>
      <c r="C14" s="4" t="s">
        <v>63</v>
      </c>
      <c r="D14" s="4" t="s">
        <v>64</v>
      </c>
      <c r="E14" s="4" t="s">
        <v>76</v>
      </c>
      <c r="F14" s="4">
        <v>60092</v>
      </c>
      <c r="G14" s="4" t="s">
        <v>85</v>
      </c>
      <c r="H14" s="4">
        <v>4</v>
      </c>
      <c r="I14" s="4">
        <v>3</v>
      </c>
      <c r="J14" s="14">
        <v>650000</v>
      </c>
      <c r="K14" s="4">
        <v>1992</v>
      </c>
      <c r="L14" s="4" t="s">
        <v>67</v>
      </c>
      <c r="M14" s="4">
        <v>2</v>
      </c>
      <c r="N14" s="4">
        <v>55</v>
      </c>
      <c r="O14" s="4">
        <v>8000</v>
      </c>
      <c r="P14" s="4" t="s">
        <v>68</v>
      </c>
      <c r="Q14" s="4">
        <v>2016</v>
      </c>
      <c r="R14" s="4">
        <v>300</v>
      </c>
      <c r="T14" s="24"/>
      <c r="U14" s="24"/>
      <c r="V14" s="24"/>
      <c r="W14" s="24"/>
    </row>
    <row r="15" spans="2:23" x14ac:dyDescent="0.35">
      <c r="B15" s="4">
        <v>63678</v>
      </c>
      <c r="C15" s="4" t="s">
        <v>63</v>
      </c>
      <c r="D15" s="4" t="s">
        <v>64</v>
      </c>
      <c r="E15" s="4" t="s">
        <v>65</v>
      </c>
      <c r="F15" s="4">
        <v>60605</v>
      </c>
      <c r="G15" s="4" t="s">
        <v>86</v>
      </c>
      <c r="H15" s="4">
        <v>2</v>
      </c>
      <c r="I15" s="4">
        <v>2</v>
      </c>
      <c r="J15" s="14">
        <v>280000</v>
      </c>
      <c r="K15" s="4">
        <v>2000</v>
      </c>
      <c r="L15" s="4" t="s">
        <v>67</v>
      </c>
      <c r="M15" s="4">
        <v>1</v>
      </c>
      <c r="N15" s="4">
        <v>18</v>
      </c>
      <c r="O15" s="4">
        <v>4500</v>
      </c>
      <c r="P15" s="4" t="s">
        <v>79</v>
      </c>
      <c r="Q15" s="4">
        <v>2010</v>
      </c>
      <c r="R15" s="4">
        <v>350</v>
      </c>
      <c r="T15" s="24"/>
      <c r="U15" s="24"/>
      <c r="V15" s="24"/>
      <c r="W15" s="24"/>
    </row>
    <row r="16" spans="2:23" x14ac:dyDescent="0.35">
      <c r="B16" s="4">
        <v>31958</v>
      </c>
      <c r="C16" s="4" t="s">
        <v>63</v>
      </c>
      <c r="D16" s="4" t="s">
        <v>64</v>
      </c>
      <c r="E16" s="4" t="s">
        <v>65</v>
      </c>
      <c r="F16" s="4">
        <v>60606</v>
      </c>
      <c r="G16" s="4" t="s">
        <v>87</v>
      </c>
      <c r="H16" s="4">
        <v>1</v>
      </c>
      <c r="I16" s="4">
        <v>1</v>
      </c>
      <c r="J16" s="14">
        <v>190000</v>
      </c>
      <c r="K16" s="4">
        <v>1955</v>
      </c>
      <c r="L16" s="4" t="s">
        <v>81</v>
      </c>
      <c r="M16" s="4">
        <v>0</v>
      </c>
      <c r="N16" s="4">
        <v>12</v>
      </c>
      <c r="O16" s="4">
        <v>3500</v>
      </c>
      <c r="P16" s="4" t="s">
        <v>79</v>
      </c>
      <c r="Q16" s="4">
        <v>2015</v>
      </c>
      <c r="R16" s="4">
        <v>400</v>
      </c>
      <c r="T16" s="24"/>
      <c r="U16" s="27"/>
      <c r="V16" s="27"/>
      <c r="W16" s="24"/>
    </row>
    <row r="17" spans="2:23" x14ac:dyDescent="0.35">
      <c r="B17" s="4">
        <v>36527</v>
      </c>
      <c r="C17" s="4" t="s">
        <v>63</v>
      </c>
      <c r="D17" s="4" t="s">
        <v>64</v>
      </c>
      <c r="E17" s="4" t="s">
        <v>70</v>
      </c>
      <c r="F17" s="4">
        <v>60203</v>
      </c>
      <c r="G17" s="4" t="s">
        <v>88</v>
      </c>
      <c r="H17" s="4">
        <v>4</v>
      </c>
      <c r="I17" s="4">
        <v>3.5</v>
      </c>
      <c r="J17" s="14">
        <v>550000</v>
      </c>
      <c r="K17" s="4">
        <v>1986</v>
      </c>
      <c r="L17" s="4" t="s">
        <v>67</v>
      </c>
      <c r="M17" s="4">
        <v>2</v>
      </c>
      <c r="N17" s="4">
        <v>38</v>
      </c>
      <c r="O17" s="4">
        <v>7000</v>
      </c>
      <c r="P17" s="4" t="s">
        <v>68</v>
      </c>
      <c r="Q17" s="4">
        <v>2018</v>
      </c>
      <c r="R17" s="4">
        <v>0</v>
      </c>
      <c r="T17" s="26"/>
      <c r="U17" s="26"/>
      <c r="V17" s="26"/>
      <c r="W17" s="26"/>
    </row>
    <row r="18" spans="2:23" x14ac:dyDescent="0.35">
      <c r="B18" s="4">
        <v>64326</v>
      </c>
      <c r="C18" s="4" t="s">
        <v>63</v>
      </c>
      <c r="D18" s="4" t="s">
        <v>64</v>
      </c>
      <c r="E18" s="4" t="s">
        <v>72</v>
      </c>
      <c r="F18" s="4">
        <v>60303</v>
      </c>
      <c r="G18" s="4" t="s">
        <v>89</v>
      </c>
      <c r="H18" s="4">
        <v>3</v>
      </c>
      <c r="I18" s="4">
        <v>2</v>
      </c>
      <c r="J18" s="14">
        <v>320000</v>
      </c>
      <c r="K18" s="4">
        <v>1960</v>
      </c>
      <c r="L18" s="4" t="s">
        <v>67</v>
      </c>
      <c r="M18" s="4">
        <v>1</v>
      </c>
      <c r="N18" s="4">
        <v>22</v>
      </c>
      <c r="O18" s="4">
        <v>5200</v>
      </c>
      <c r="P18" s="4" t="s">
        <v>68</v>
      </c>
      <c r="Q18" s="4">
        <v>2012</v>
      </c>
      <c r="R18" s="4">
        <v>0</v>
      </c>
      <c r="T18" s="26"/>
      <c r="U18" s="26"/>
      <c r="V18" s="26"/>
      <c r="W18" s="26"/>
    </row>
    <row r="19" spans="2:23" x14ac:dyDescent="0.35">
      <c r="B19" s="4">
        <v>40884</v>
      </c>
      <c r="C19" s="4" t="s">
        <v>63</v>
      </c>
      <c r="D19" s="4" t="s">
        <v>64</v>
      </c>
      <c r="E19" s="4" t="s">
        <v>74</v>
      </c>
      <c r="F19" s="4">
        <v>60078</v>
      </c>
      <c r="G19" s="4" t="s">
        <v>90</v>
      </c>
      <c r="H19" s="4">
        <v>2</v>
      </c>
      <c r="I19" s="4">
        <v>1</v>
      </c>
      <c r="J19" s="14">
        <v>270000</v>
      </c>
      <c r="K19" s="4">
        <v>1952</v>
      </c>
      <c r="L19" s="4" t="s">
        <v>67</v>
      </c>
      <c r="M19" s="4">
        <v>1</v>
      </c>
      <c r="N19" s="4">
        <v>28</v>
      </c>
      <c r="O19" s="4">
        <v>4800</v>
      </c>
      <c r="P19" s="4" t="s">
        <v>68</v>
      </c>
      <c r="Q19" s="4">
        <v>2014</v>
      </c>
      <c r="R19" s="4">
        <v>0</v>
      </c>
    </row>
    <row r="20" spans="2:23" x14ac:dyDescent="0.35">
      <c r="B20" s="4">
        <v>40030</v>
      </c>
      <c r="C20" s="4" t="s">
        <v>63</v>
      </c>
      <c r="D20" s="4" t="s">
        <v>64</v>
      </c>
      <c r="E20" s="4" t="s">
        <v>76</v>
      </c>
      <c r="F20" s="4">
        <v>60093</v>
      </c>
      <c r="G20" s="4" t="s">
        <v>91</v>
      </c>
      <c r="H20" s="4">
        <v>5</v>
      </c>
      <c r="I20" s="4">
        <v>4</v>
      </c>
      <c r="J20" s="14">
        <v>750000</v>
      </c>
      <c r="K20" s="4">
        <v>2002</v>
      </c>
      <c r="L20" s="4" t="s">
        <v>67</v>
      </c>
      <c r="M20" s="4">
        <v>3</v>
      </c>
      <c r="N20" s="4">
        <v>50</v>
      </c>
      <c r="O20" s="4">
        <v>9500</v>
      </c>
      <c r="P20" s="4" t="s">
        <v>68</v>
      </c>
      <c r="Q20" s="4">
        <v>2020</v>
      </c>
      <c r="R20" s="4">
        <v>400</v>
      </c>
    </row>
    <row r="21" spans="2:23" x14ac:dyDescent="0.35">
      <c r="B21" s="4">
        <v>61241</v>
      </c>
      <c r="C21" s="4" t="s">
        <v>63</v>
      </c>
      <c r="D21" s="4" t="s">
        <v>64</v>
      </c>
      <c r="E21" s="4" t="s">
        <v>65</v>
      </c>
      <c r="F21" s="4">
        <v>60607</v>
      </c>
      <c r="G21" s="4" t="s">
        <v>92</v>
      </c>
      <c r="H21" s="4">
        <v>3</v>
      </c>
      <c r="I21" s="4">
        <v>2.5</v>
      </c>
      <c r="J21" s="14">
        <v>480000</v>
      </c>
      <c r="K21" s="4">
        <v>1998</v>
      </c>
      <c r="L21" s="4" t="s">
        <v>67</v>
      </c>
      <c r="M21" s="4">
        <v>2</v>
      </c>
      <c r="N21" s="4">
        <v>35</v>
      </c>
      <c r="O21" s="4">
        <v>6000</v>
      </c>
      <c r="P21" s="4" t="s">
        <v>68</v>
      </c>
      <c r="Q21" s="4">
        <v>2016</v>
      </c>
      <c r="R21" s="4">
        <v>0</v>
      </c>
      <c r="T21" s="27"/>
      <c r="U21" s="27"/>
      <c r="V21" s="27"/>
      <c r="W21" s="27"/>
    </row>
    <row r="22" spans="2:23" x14ac:dyDescent="0.35">
      <c r="B22" s="4">
        <v>97313</v>
      </c>
      <c r="C22" s="4" t="s">
        <v>63</v>
      </c>
      <c r="D22" s="4" t="s">
        <v>64</v>
      </c>
      <c r="E22" s="4" t="s">
        <v>65</v>
      </c>
      <c r="F22" s="4">
        <v>60608</v>
      </c>
      <c r="G22" s="4" t="s">
        <v>93</v>
      </c>
      <c r="H22" s="4">
        <v>4</v>
      </c>
      <c r="I22" s="4">
        <v>3</v>
      </c>
      <c r="J22" s="14">
        <v>550000</v>
      </c>
      <c r="K22" s="4">
        <v>1975</v>
      </c>
      <c r="L22" s="4" t="s">
        <v>67</v>
      </c>
      <c r="M22" s="4">
        <v>2</v>
      </c>
      <c r="N22" s="4">
        <v>40</v>
      </c>
      <c r="O22" s="4">
        <v>7200</v>
      </c>
      <c r="P22" s="4" t="s">
        <v>68</v>
      </c>
      <c r="Q22" s="4">
        <v>2015</v>
      </c>
      <c r="R22" s="4">
        <v>0</v>
      </c>
      <c r="T22" s="19"/>
      <c r="U22" s="19"/>
      <c r="V22" s="19"/>
      <c r="W22" s="19"/>
    </row>
    <row r="23" spans="2:23" ht="15" customHeight="1" x14ac:dyDescent="0.35">
      <c r="B23" s="4">
        <v>10499</v>
      </c>
      <c r="C23" s="4" t="s">
        <v>63</v>
      </c>
      <c r="D23" s="4" t="s">
        <v>64</v>
      </c>
      <c r="E23" s="4" t="s">
        <v>70</v>
      </c>
      <c r="F23" s="4">
        <v>60204</v>
      </c>
      <c r="G23" s="4" t="s">
        <v>94</v>
      </c>
      <c r="H23" s="4">
        <v>3</v>
      </c>
      <c r="I23" s="4">
        <v>2</v>
      </c>
      <c r="J23" s="14">
        <v>420000</v>
      </c>
      <c r="K23" s="4">
        <v>1968</v>
      </c>
      <c r="L23" s="4" t="s">
        <v>67</v>
      </c>
      <c r="M23" s="4">
        <v>2</v>
      </c>
      <c r="N23" s="4">
        <v>32</v>
      </c>
      <c r="O23" s="4">
        <v>5800</v>
      </c>
      <c r="P23" s="4" t="s">
        <v>68</v>
      </c>
      <c r="Q23" s="4">
        <v>2013</v>
      </c>
      <c r="R23" s="4">
        <v>0</v>
      </c>
      <c r="T23" s="24"/>
      <c r="U23" s="1"/>
      <c r="V23" s="1"/>
      <c r="W23" s="1"/>
    </row>
    <row r="24" spans="2:23" x14ac:dyDescent="0.35">
      <c r="B24" s="4">
        <v>62897</v>
      </c>
      <c r="C24" s="4" t="s">
        <v>63</v>
      </c>
      <c r="D24" s="4" t="s">
        <v>64</v>
      </c>
      <c r="E24" s="4" t="s">
        <v>72</v>
      </c>
      <c r="F24" s="4">
        <v>60304</v>
      </c>
      <c r="G24" s="4" t="s">
        <v>95</v>
      </c>
      <c r="H24" s="4">
        <v>2</v>
      </c>
      <c r="I24" s="4">
        <v>1</v>
      </c>
      <c r="J24" s="14">
        <v>300000</v>
      </c>
      <c r="K24" s="4">
        <v>1955</v>
      </c>
      <c r="L24" s="4" t="s">
        <v>67</v>
      </c>
      <c r="M24" s="4">
        <v>1</v>
      </c>
      <c r="N24" s="4">
        <v>18</v>
      </c>
      <c r="O24" s="4">
        <v>5000</v>
      </c>
      <c r="P24" s="4" t="s">
        <v>68</v>
      </c>
      <c r="Q24" s="4">
        <v>2011</v>
      </c>
      <c r="R24" s="4">
        <v>0</v>
      </c>
      <c r="T24" s="25"/>
      <c r="U24" s="1"/>
      <c r="V24" s="1"/>
      <c r="W24" s="1"/>
    </row>
    <row r="25" spans="2:23" x14ac:dyDescent="0.35">
      <c r="B25" s="4">
        <v>98020</v>
      </c>
      <c r="C25" s="4" t="s">
        <v>63</v>
      </c>
      <c r="D25" s="4" t="s">
        <v>64</v>
      </c>
      <c r="E25" s="4" t="s">
        <v>74</v>
      </c>
      <c r="F25" s="4">
        <v>60079</v>
      </c>
      <c r="G25" s="4" t="s">
        <v>96</v>
      </c>
      <c r="H25" s="4">
        <v>4</v>
      </c>
      <c r="I25" s="4">
        <v>2.5</v>
      </c>
      <c r="J25" s="14">
        <v>520000</v>
      </c>
      <c r="K25" s="4">
        <v>1992</v>
      </c>
      <c r="L25" s="4" t="s">
        <v>67</v>
      </c>
      <c r="M25" s="4">
        <v>2</v>
      </c>
      <c r="N25" s="4">
        <v>38</v>
      </c>
      <c r="O25" s="4">
        <v>6800</v>
      </c>
      <c r="P25" s="4" t="s">
        <v>68</v>
      </c>
      <c r="Q25" s="4">
        <v>2017</v>
      </c>
      <c r="R25" s="4">
        <v>0</v>
      </c>
      <c r="T25" s="24"/>
      <c r="U25" s="1"/>
      <c r="V25" s="1"/>
      <c r="W25" s="1"/>
    </row>
    <row r="26" spans="2:23" ht="14.4" customHeight="1" x14ac:dyDescent="0.35">
      <c r="B26" s="4">
        <v>59158</v>
      </c>
      <c r="C26" s="4" t="s">
        <v>63</v>
      </c>
      <c r="D26" s="4" t="s">
        <v>64</v>
      </c>
      <c r="E26" s="4" t="s">
        <v>76</v>
      </c>
      <c r="F26" s="4">
        <v>60094</v>
      </c>
      <c r="G26" s="4" t="s">
        <v>97</v>
      </c>
      <c r="H26" s="4">
        <v>6</v>
      </c>
      <c r="I26" s="4">
        <v>4.5</v>
      </c>
      <c r="J26" s="14">
        <v>800000</v>
      </c>
      <c r="K26" s="4">
        <v>2006</v>
      </c>
      <c r="L26" s="4" t="s">
        <v>67</v>
      </c>
      <c r="M26" s="4">
        <v>3</v>
      </c>
      <c r="N26" s="4">
        <v>55</v>
      </c>
      <c r="O26" s="4">
        <v>12000</v>
      </c>
      <c r="P26" s="4" t="s">
        <v>68</v>
      </c>
      <c r="Q26" s="4">
        <v>2021</v>
      </c>
      <c r="R26" s="4">
        <v>500</v>
      </c>
      <c r="T26" s="24"/>
      <c r="U26" s="5"/>
      <c r="V26" s="5"/>
      <c r="W26" s="5"/>
    </row>
    <row r="27" spans="2:23" x14ac:dyDescent="0.35">
      <c r="B27" s="4">
        <v>57720</v>
      </c>
      <c r="C27" s="4" t="s">
        <v>63</v>
      </c>
      <c r="D27" s="4" t="s">
        <v>64</v>
      </c>
      <c r="E27" s="4" t="s">
        <v>65</v>
      </c>
      <c r="F27" s="4">
        <v>60609</v>
      </c>
      <c r="G27" s="4" t="s">
        <v>98</v>
      </c>
      <c r="H27" s="4">
        <v>3</v>
      </c>
      <c r="I27" s="4">
        <v>2</v>
      </c>
      <c r="J27" s="14">
        <v>350000</v>
      </c>
      <c r="K27" s="4">
        <v>1985</v>
      </c>
      <c r="L27" s="4" t="s">
        <v>67</v>
      </c>
      <c r="M27" s="4">
        <v>2</v>
      </c>
      <c r="N27" s="4">
        <v>30</v>
      </c>
      <c r="O27" s="4">
        <v>6000</v>
      </c>
      <c r="P27" s="4" t="s">
        <v>68</v>
      </c>
      <c r="Q27" s="4">
        <v>2016</v>
      </c>
      <c r="R27" s="4">
        <v>0</v>
      </c>
      <c r="T27" s="24"/>
      <c r="U27" s="5"/>
      <c r="V27" s="5"/>
      <c r="W27" s="5"/>
    </row>
    <row r="28" spans="2:23" x14ac:dyDescent="0.35">
      <c r="B28" s="4">
        <v>44957</v>
      </c>
      <c r="C28" s="4" t="s">
        <v>63</v>
      </c>
      <c r="D28" s="4" t="s">
        <v>64</v>
      </c>
      <c r="E28" s="4" t="s">
        <v>65</v>
      </c>
      <c r="F28" s="4">
        <v>60610</v>
      </c>
      <c r="G28" s="4" t="s">
        <v>99</v>
      </c>
      <c r="H28" s="4">
        <v>2</v>
      </c>
      <c r="I28" s="4">
        <v>2</v>
      </c>
      <c r="J28" s="14">
        <v>400000</v>
      </c>
      <c r="K28" s="4">
        <v>1970</v>
      </c>
      <c r="L28" s="4" t="s">
        <v>67</v>
      </c>
      <c r="M28" s="4">
        <v>1</v>
      </c>
      <c r="N28" s="4">
        <v>25</v>
      </c>
      <c r="O28" s="4">
        <v>5500</v>
      </c>
      <c r="P28" s="4" t="s">
        <v>79</v>
      </c>
      <c r="Q28" s="4">
        <v>2013</v>
      </c>
      <c r="R28" s="4">
        <v>450</v>
      </c>
      <c r="T28" s="24"/>
      <c r="U28" s="5"/>
      <c r="V28" s="5"/>
      <c r="W28" s="5"/>
    </row>
    <row r="29" spans="2:23" ht="14.4" customHeight="1" x14ac:dyDescent="0.35">
      <c r="B29" s="4">
        <v>1519</v>
      </c>
      <c r="C29" s="4" t="s">
        <v>63</v>
      </c>
      <c r="D29" s="4" t="s">
        <v>64</v>
      </c>
      <c r="E29" s="4" t="s">
        <v>70</v>
      </c>
      <c r="F29" s="4">
        <v>60205</v>
      </c>
      <c r="G29" s="4" t="s">
        <v>100</v>
      </c>
      <c r="H29" s="4">
        <v>4</v>
      </c>
      <c r="I29" s="4">
        <v>3</v>
      </c>
      <c r="J29" s="14">
        <v>550000</v>
      </c>
      <c r="K29" s="4">
        <v>1990</v>
      </c>
      <c r="L29" s="4" t="s">
        <v>67</v>
      </c>
      <c r="M29" s="4">
        <v>2</v>
      </c>
      <c r="N29" s="4">
        <v>38</v>
      </c>
      <c r="O29" s="4">
        <v>7200</v>
      </c>
      <c r="P29" s="4" t="s">
        <v>68</v>
      </c>
      <c r="Q29" s="4">
        <v>2018</v>
      </c>
      <c r="R29" s="4">
        <v>0</v>
      </c>
      <c r="T29" s="24"/>
      <c r="U29" s="26"/>
      <c r="V29" s="26"/>
      <c r="W29" s="26"/>
    </row>
    <row r="30" spans="2:23" x14ac:dyDescent="0.35">
      <c r="B30" s="4">
        <v>24877</v>
      </c>
      <c r="C30" s="4" t="s">
        <v>63</v>
      </c>
      <c r="D30" s="4" t="s">
        <v>64</v>
      </c>
      <c r="E30" s="4" t="s">
        <v>72</v>
      </c>
      <c r="F30" s="4">
        <v>60305</v>
      </c>
      <c r="G30" s="4" t="s">
        <v>101</v>
      </c>
      <c r="H30" s="4">
        <v>3</v>
      </c>
      <c r="I30" s="4">
        <v>2.5</v>
      </c>
      <c r="J30" s="14">
        <v>480000</v>
      </c>
      <c r="K30" s="4">
        <v>1982</v>
      </c>
      <c r="L30" s="4" t="s">
        <v>67</v>
      </c>
      <c r="M30" s="4">
        <v>2</v>
      </c>
      <c r="N30" s="4">
        <v>35</v>
      </c>
      <c r="O30" s="4">
        <v>6000</v>
      </c>
      <c r="P30" s="4" t="s">
        <v>68</v>
      </c>
      <c r="Q30" s="4">
        <v>2014</v>
      </c>
      <c r="R30" s="4">
        <v>0</v>
      </c>
      <c r="T30" s="24"/>
      <c r="U30" s="26"/>
      <c r="V30" s="26"/>
      <c r="W30" s="26"/>
    </row>
    <row r="31" spans="2:23" x14ac:dyDescent="0.35">
      <c r="B31" s="4">
        <v>35025</v>
      </c>
      <c r="C31" s="4" t="s">
        <v>63</v>
      </c>
      <c r="D31" s="4" t="s">
        <v>64</v>
      </c>
      <c r="E31" s="4" t="s">
        <v>74</v>
      </c>
      <c r="F31" s="4">
        <v>60080</v>
      </c>
      <c r="G31" s="4" t="s">
        <v>102</v>
      </c>
      <c r="H31" s="4">
        <v>4</v>
      </c>
      <c r="I31" s="4">
        <v>2.5</v>
      </c>
      <c r="J31" s="14">
        <v>520000</v>
      </c>
      <c r="K31" s="4">
        <v>1995</v>
      </c>
      <c r="L31" s="4" t="s">
        <v>67</v>
      </c>
      <c r="M31" s="4">
        <v>2</v>
      </c>
      <c r="N31" s="4">
        <v>40</v>
      </c>
      <c r="O31" s="4">
        <v>6800</v>
      </c>
      <c r="P31" s="4" t="s">
        <v>68</v>
      </c>
      <c r="Q31" s="4">
        <v>2019</v>
      </c>
      <c r="R31" s="4">
        <v>0</v>
      </c>
      <c r="T31" s="24"/>
      <c r="U31" s="26"/>
      <c r="V31" s="26"/>
      <c r="W31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Quiz3-Sheet1</vt:lpstr>
      <vt:lpstr>Quiz3-Sheet2</vt:lpstr>
      <vt:lpstr>Quiz3-Sheet3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2024-01-25T01:45:02Z</dcterms:created>
  <dcterms:modified xsi:type="dcterms:W3CDTF">2024-09-20T14:16:35Z</dcterms:modified>
</cp:coreProperties>
</file>