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 201] Business Data Analysis\BUSI201-Workbooks\"/>
    </mc:Choice>
  </mc:AlternateContent>
  <xr:revisionPtr revIDLastSave="0" documentId="13_ncr:1_{1A8E3405-6C23-4966-A087-225456D210D7}" xr6:coauthVersionLast="47" xr6:coauthVersionMax="47" xr10:uidLastSave="{00000000-0000-0000-0000-000000000000}"/>
  <bookViews>
    <workbookView xWindow="-108" yWindow="-108" windowWidth="23256" windowHeight="12456" xr2:uid="{BF17DDDA-E86E-4F22-B5A6-A404B5E9B8D6}"/>
  </bookViews>
  <sheets>
    <sheet name="2022Q3Stock" sheetId="10" r:id="rId1"/>
    <sheet name="2022Q4Stock" sheetId="9" r:id="rId2"/>
    <sheet name="2023Q1Stock" sheetId="8" r:id="rId3"/>
    <sheet name="2023Q2Stock" sheetId="7" r:id="rId4"/>
    <sheet name="2023Q3Stock" sheetId="6" r:id="rId5"/>
    <sheet name="Autofill" sheetId="11" r:id="rId6"/>
    <sheet name="Flash Fill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2" l="1"/>
  <c r="M5" i="12"/>
  <c r="N5" i="12"/>
  <c r="O5" i="12"/>
  <c r="P5" i="12"/>
  <c r="L6" i="12"/>
  <c r="M6" i="12"/>
  <c r="N6" i="12"/>
  <c r="O6" i="12"/>
  <c r="P6" i="12"/>
  <c r="L7" i="12"/>
  <c r="M7" i="12"/>
  <c r="N7" i="12"/>
  <c r="O7" i="12"/>
  <c r="P7" i="12"/>
  <c r="L8" i="12"/>
  <c r="M8" i="12"/>
  <c r="N8" i="12"/>
  <c r="O8" i="12"/>
  <c r="P8" i="12"/>
  <c r="L9" i="12"/>
  <c r="M9" i="12"/>
  <c r="N9" i="12"/>
  <c r="O9" i="12"/>
  <c r="P9" i="12"/>
  <c r="L10" i="12"/>
  <c r="M10" i="12"/>
  <c r="N10" i="12"/>
  <c r="O10" i="12"/>
  <c r="P10" i="12"/>
  <c r="L11" i="12"/>
  <c r="M11" i="12"/>
  <c r="N11" i="12"/>
  <c r="O11" i="12"/>
  <c r="P11" i="12"/>
  <c r="H16" i="10"/>
  <c r="H15" i="10"/>
  <c r="H14" i="10"/>
  <c r="H13" i="10"/>
  <c r="H12" i="10"/>
  <c r="H11" i="10"/>
  <c r="H10" i="10"/>
  <c r="H9" i="10"/>
  <c r="H8" i="10"/>
  <c r="H7" i="10"/>
  <c r="H6" i="10"/>
  <c r="H5" i="10"/>
  <c r="H16" i="9"/>
  <c r="H15" i="9"/>
  <c r="H14" i="9"/>
  <c r="H13" i="9"/>
  <c r="H12" i="9"/>
  <c r="H11" i="9"/>
  <c r="H10" i="9"/>
  <c r="H9" i="9"/>
  <c r="H8" i="9"/>
  <c r="H7" i="9"/>
  <c r="H6" i="9"/>
  <c r="H5" i="9"/>
  <c r="H16" i="8"/>
  <c r="H15" i="8"/>
  <c r="H14" i="8"/>
  <c r="H13" i="8"/>
  <c r="H12" i="8"/>
  <c r="H11" i="8"/>
  <c r="H10" i="8"/>
  <c r="H9" i="8"/>
  <c r="H8" i="8"/>
  <c r="H7" i="8"/>
  <c r="H6" i="8"/>
  <c r="H5" i="8"/>
  <c r="H16" i="7"/>
  <c r="H15" i="7"/>
  <c r="H14" i="7"/>
  <c r="H13" i="7"/>
  <c r="H12" i="7"/>
  <c r="H11" i="7"/>
  <c r="H10" i="7"/>
  <c r="H9" i="7"/>
  <c r="H8" i="7"/>
  <c r="H7" i="7"/>
  <c r="H6" i="7"/>
  <c r="H5" i="7"/>
  <c r="H5" i="6"/>
  <c r="H6" i="6"/>
  <c r="H7" i="6"/>
  <c r="H8" i="6"/>
  <c r="H9" i="6"/>
  <c r="H10" i="6"/>
  <c r="H11" i="6"/>
  <c r="H12" i="6"/>
  <c r="H13" i="6"/>
  <c r="H14" i="6"/>
  <c r="H15" i="6"/>
  <c r="H16" i="6"/>
  <c r="H18" i="6" s="1"/>
  <c r="H18" i="7" l="1"/>
  <c r="H18" i="8"/>
  <c r="H18" i="9"/>
  <c r="H18" i="10"/>
</calcChain>
</file>

<file path=xl/sharedStrings.xml><?xml version="1.0" encoding="utf-8"?>
<sst xmlns="http://schemas.openxmlformats.org/spreadsheetml/2006/main" count="349" uniqueCount="108">
  <si>
    <t>-</t>
  </si>
  <si>
    <t>Sum</t>
  </si>
  <si>
    <t>Stapler</t>
  </si>
  <si>
    <t>Office Supplies</t>
  </si>
  <si>
    <t>Amazon Basics</t>
  </si>
  <si>
    <t>4000 Sheets</t>
  </si>
  <si>
    <t>Multipurpose Copy Printer Paper</t>
  </si>
  <si>
    <t>12 Pack</t>
  </si>
  <si>
    <t>Scotch Magic Tape</t>
  </si>
  <si>
    <t>3M</t>
  </si>
  <si>
    <t>3x3 inch, 24 Pads</t>
  </si>
  <si>
    <t>Post-it Stikcy Notes</t>
  </si>
  <si>
    <t>120 Tissues, 8 Boxes</t>
  </si>
  <si>
    <t>Kleenex Ultra Soft Facial Tissues</t>
  </si>
  <si>
    <t>Sanitary</t>
  </si>
  <si>
    <t>Kimberly-Clark</t>
  </si>
  <si>
    <t>56 fl oz</t>
  </si>
  <si>
    <t>Liquid Hand Soap Refill</t>
  </si>
  <si>
    <t>24 Rolls</t>
  </si>
  <si>
    <t>Charmin Ultra Strong Clean Touch Toilet Paper</t>
  </si>
  <si>
    <t>P&amp;G</t>
  </si>
  <si>
    <t>8 fl oz, Pack of 4</t>
  </si>
  <si>
    <t>Purell Hand Sanitizer</t>
  </si>
  <si>
    <t>GOJO</t>
  </si>
  <si>
    <t>75 count, Pack of 3</t>
  </si>
  <si>
    <t>Disinfecting Wipes</t>
  </si>
  <si>
    <t>Clorox</t>
  </si>
  <si>
    <t>Dry Block Eraser</t>
  </si>
  <si>
    <t>Whiteboard</t>
  </si>
  <si>
    <t>Expo</t>
  </si>
  <si>
    <t>22 oz</t>
  </si>
  <si>
    <t>White Board Care Cleaning Spray</t>
  </si>
  <si>
    <t>36 Count</t>
  </si>
  <si>
    <t>Low Odor Dry Erase Markers</t>
  </si>
  <si>
    <t>Val</t>
  </si>
  <si>
    <t>Price</t>
  </si>
  <si>
    <t>Quantity</t>
  </si>
  <si>
    <t>Detail</t>
  </si>
  <si>
    <t>Item</t>
  </si>
  <si>
    <t>Type</t>
  </si>
  <si>
    <t>Make</t>
  </si>
  <si>
    <t>Items in Storage: 2023Q3</t>
  </si>
  <si>
    <t>Items in Storage: 2023Q2</t>
  </si>
  <si>
    <t>Items in Storage: 2022Q3</t>
  </si>
  <si>
    <t>Items in Storage: 2022Q4</t>
  </si>
  <si>
    <t>Items in Storage: 2023Q1</t>
  </si>
  <si>
    <t>BUSI201-Lecture02</t>
  </si>
  <si>
    <t>Item 2</t>
  </si>
  <si>
    <t>Economics</t>
  </si>
  <si>
    <t>Tue</t>
  </si>
  <si>
    <t>BUSI201-Lecture01</t>
  </si>
  <si>
    <t>Item 1</t>
  </si>
  <si>
    <t>Business</t>
  </si>
  <si>
    <t>Mon</t>
  </si>
  <si>
    <t>Even More</t>
  </si>
  <si>
    <t>More</t>
  </si>
  <si>
    <t>Words</t>
  </si>
  <si>
    <t>Basic</t>
  </si>
  <si>
    <t>"Day"</t>
  </si>
  <si>
    <t>Day</t>
  </si>
  <si>
    <t>Month</t>
  </si>
  <si>
    <t>Year</t>
  </si>
  <si>
    <t>Numbers</t>
  </si>
  <si>
    <t>Date</t>
  </si>
  <si>
    <t>Autofill Exersize</t>
  </si>
  <si>
    <t>heschmidt@monmouthcollege.edu</t>
  </si>
  <si>
    <t>Rm 251 CSB</t>
  </si>
  <si>
    <t>Herb Schmidt</t>
  </si>
  <si>
    <t>(309) 457-2449</t>
  </si>
  <si>
    <t>bpark@monmouthcollege.edu</t>
  </si>
  <si>
    <t>Rm 248 CSB</t>
  </si>
  <si>
    <t>Brian Park</t>
  </si>
  <si>
    <t>309-457-2234</t>
  </si>
  <si>
    <t>tprince@monmouthcollege.edu</t>
  </si>
  <si>
    <t>Rm 259 Center for Science &amp; Business</t>
  </si>
  <si>
    <t>Tom Prince</t>
  </si>
  <si>
    <t>309-457-2182</t>
  </si>
  <si>
    <t>richardj@monmouthcollege.edu</t>
  </si>
  <si>
    <t>Rm 247 Center for Science &amp; Business</t>
  </si>
  <si>
    <t>Richard Johnston</t>
  </si>
  <si>
    <t>309-457-2156</t>
  </si>
  <si>
    <t>michaelc@monmouthcollege.edu</t>
  </si>
  <si>
    <t>Rm 258 Center for Science &amp; Business</t>
  </si>
  <si>
    <t>Michael Connell</t>
  </si>
  <si>
    <t>(309) 457-2365</t>
  </si>
  <si>
    <t>acleland@monmouthcollege.edu</t>
  </si>
  <si>
    <t>Rm 257, CSB</t>
  </si>
  <si>
    <t>Amanda Cleland</t>
  </si>
  <si>
    <t>(309) 457-2184</t>
  </si>
  <si>
    <t>sbashir@monmouthcollege.edu</t>
  </si>
  <si>
    <t>Rm 348 CSB</t>
  </si>
  <si>
    <t>Saadullah Bashir</t>
  </si>
  <si>
    <t>Using Functions…</t>
  </si>
  <si>
    <t>Extension</t>
  </si>
  <si>
    <t>Office Number</t>
  </si>
  <si>
    <t>Login ID</t>
  </si>
  <si>
    <t>Last Name</t>
  </si>
  <si>
    <t>First Name</t>
  </si>
  <si>
    <t>Phone</t>
  </si>
  <si>
    <t>Email</t>
  </si>
  <si>
    <t>Office</t>
  </si>
  <si>
    <t>Name</t>
  </si>
  <si>
    <t>Flash Fill Exersize: MC Business &amp; Economics Faculty List</t>
  </si>
  <si>
    <t>Text and Numbers</t>
  </si>
  <si>
    <t>Time</t>
  </si>
  <si>
    <t>Hour</t>
  </si>
  <si>
    <t>Minute</t>
  </si>
  <si>
    <t>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</si>
</sst>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8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8" fontId="3" fillId="2" borderId="1" xfId="0" applyNumberFormat="1" applyFont="1" applyFill="1" applyBorder="1"/>
    <xf numFmtId="0" fontId="3" fillId="2" borderId="1" xfId="0" applyFont="1" applyFill="1" applyBorder="1"/>
    <xf numFmtId="8" fontId="3" fillId="2" borderId="0" xfId="0" applyNumberFormat="1" applyFont="1" applyFill="1"/>
    <xf numFmtId="0" fontId="3" fillId="2" borderId="0" xfId="0" applyFont="1" applyFill="1"/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2" borderId="0" xfId="0" applyFont="1" applyFill="1"/>
    <xf numFmtId="0" fontId="0" fillId="2" borderId="1" xfId="0" applyFill="1" applyBorder="1"/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18" fontId="0" fillId="2" borderId="0" xfId="0" applyNumberFormat="1" applyFill="1" applyAlignment="1">
      <alignment horizontal="center" vertical="center"/>
    </xf>
    <xf numFmtId="19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5C71F-BC26-4AF9-A521-87E0310CFD8E}">
  <dimension ref="B2:H18"/>
  <sheetViews>
    <sheetView tabSelected="1" workbookViewId="0"/>
  </sheetViews>
  <sheetFormatPr defaultRowHeight="14.4" x14ac:dyDescent="0.3"/>
  <cols>
    <col min="1" max="1" width="5.77734375" style="1" customWidth="1"/>
    <col min="2" max="3" width="14.77734375" style="1" bestFit="1" customWidth="1"/>
    <col min="4" max="4" width="32.33203125" style="1" bestFit="1" customWidth="1"/>
    <col min="5" max="5" width="18.6640625" style="1" bestFit="1" customWidth="1"/>
    <col min="6" max="8" width="10.77734375" style="1" customWidth="1"/>
    <col min="9" max="16384" width="8.88671875" style="1"/>
  </cols>
  <sheetData>
    <row r="2" spans="2:8" ht="23.4" x14ac:dyDescent="0.3">
      <c r="B2" s="10" t="s">
        <v>43</v>
      </c>
      <c r="C2" s="10"/>
      <c r="D2" s="10"/>
      <c r="E2" s="10"/>
      <c r="F2" s="10"/>
      <c r="G2" s="10"/>
      <c r="H2" s="10"/>
    </row>
    <row r="4" spans="2:8" ht="15.6" x14ac:dyDescent="0.3">
      <c r="B4" s="9" t="s">
        <v>40</v>
      </c>
      <c r="C4" s="9" t="s">
        <v>39</v>
      </c>
      <c r="D4" s="9" t="s">
        <v>38</v>
      </c>
      <c r="E4" s="9" t="s">
        <v>37</v>
      </c>
      <c r="F4" s="8" t="s">
        <v>36</v>
      </c>
      <c r="G4" s="8" t="s">
        <v>35</v>
      </c>
      <c r="H4" s="8" t="s">
        <v>34</v>
      </c>
    </row>
    <row r="5" spans="2:8" ht="15.6" x14ac:dyDescent="0.3">
      <c r="B5" s="7" t="s">
        <v>29</v>
      </c>
      <c r="C5" s="7" t="s">
        <v>28</v>
      </c>
      <c r="D5" s="7" t="s">
        <v>33</v>
      </c>
      <c r="E5" s="7" t="s">
        <v>32</v>
      </c>
      <c r="F5" s="7">
        <v>20</v>
      </c>
      <c r="G5" s="6">
        <v>23.12</v>
      </c>
      <c r="H5" s="6">
        <f t="shared" ref="H5:H16" si="0">F5*G5</f>
        <v>462.40000000000003</v>
      </c>
    </row>
    <row r="6" spans="2:8" ht="15.6" x14ac:dyDescent="0.3">
      <c r="B6" s="7" t="s">
        <v>29</v>
      </c>
      <c r="C6" s="7" t="s">
        <v>28</v>
      </c>
      <c r="D6" s="7" t="s">
        <v>31</v>
      </c>
      <c r="E6" s="7" t="s">
        <v>30</v>
      </c>
      <c r="F6" s="7">
        <v>10</v>
      </c>
      <c r="G6" s="6">
        <v>16.989999999999998</v>
      </c>
      <c r="H6" s="6">
        <f t="shared" si="0"/>
        <v>169.89999999999998</v>
      </c>
    </row>
    <row r="7" spans="2:8" ht="15.6" x14ac:dyDescent="0.3">
      <c r="B7" s="7" t="s">
        <v>29</v>
      </c>
      <c r="C7" s="7" t="s">
        <v>28</v>
      </c>
      <c r="D7" s="7" t="s">
        <v>27</v>
      </c>
      <c r="E7" s="7" t="s">
        <v>0</v>
      </c>
      <c r="F7" s="7">
        <v>3</v>
      </c>
      <c r="G7" s="6">
        <v>5.09</v>
      </c>
      <c r="H7" s="6">
        <f t="shared" si="0"/>
        <v>15.27</v>
      </c>
    </row>
    <row r="8" spans="2:8" ht="15.6" x14ac:dyDescent="0.3">
      <c r="B8" s="7" t="s">
        <v>26</v>
      </c>
      <c r="C8" s="7" t="s">
        <v>14</v>
      </c>
      <c r="D8" s="7" t="s">
        <v>25</v>
      </c>
      <c r="E8" s="7" t="s">
        <v>24</v>
      </c>
      <c r="F8" s="7">
        <v>10</v>
      </c>
      <c r="G8" s="6">
        <v>13.05</v>
      </c>
      <c r="H8" s="6">
        <f t="shared" si="0"/>
        <v>130.5</v>
      </c>
    </row>
    <row r="9" spans="2:8" ht="15.6" x14ac:dyDescent="0.3">
      <c r="B9" s="7" t="s">
        <v>23</v>
      </c>
      <c r="C9" s="7" t="s">
        <v>14</v>
      </c>
      <c r="D9" s="7" t="s">
        <v>22</v>
      </c>
      <c r="E9" s="7" t="s">
        <v>21</v>
      </c>
      <c r="F9" s="7">
        <v>12</v>
      </c>
      <c r="G9" s="6">
        <v>18.260000000000002</v>
      </c>
      <c r="H9" s="6">
        <f t="shared" si="0"/>
        <v>219.12</v>
      </c>
    </row>
    <row r="10" spans="2:8" ht="15.6" x14ac:dyDescent="0.3">
      <c r="B10" s="7" t="s">
        <v>20</v>
      </c>
      <c r="C10" s="7" t="s">
        <v>14</v>
      </c>
      <c r="D10" s="7" t="s">
        <v>19</v>
      </c>
      <c r="E10" s="7" t="s">
        <v>18</v>
      </c>
      <c r="F10" s="7">
        <v>5</v>
      </c>
      <c r="G10" s="6">
        <v>32.99</v>
      </c>
      <c r="H10" s="6">
        <f t="shared" si="0"/>
        <v>164.95000000000002</v>
      </c>
    </row>
    <row r="11" spans="2:8" ht="15.6" x14ac:dyDescent="0.3">
      <c r="B11" s="7" t="s">
        <v>4</v>
      </c>
      <c r="C11" s="7" t="s">
        <v>14</v>
      </c>
      <c r="D11" s="7" t="s">
        <v>17</v>
      </c>
      <c r="E11" s="7" t="s">
        <v>16</v>
      </c>
      <c r="F11" s="7">
        <v>7</v>
      </c>
      <c r="G11" s="6">
        <v>5.4</v>
      </c>
      <c r="H11" s="6">
        <f t="shared" si="0"/>
        <v>37.800000000000004</v>
      </c>
    </row>
    <row r="12" spans="2:8" ht="15.6" x14ac:dyDescent="0.3">
      <c r="B12" s="7" t="s">
        <v>15</v>
      </c>
      <c r="C12" s="7" t="s">
        <v>14</v>
      </c>
      <c r="D12" s="7" t="s">
        <v>13</v>
      </c>
      <c r="E12" s="7" t="s">
        <v>12</v>
      </c>
      <c r="F12" s="7">
        <v>15</v>
      </c>
      <c r="G12" s="6">
        <v>19.010000000000002</v>
      </c>
      <c r="H12" s="6">
        <f t="shared" si="0"/>
        <v>285.15000000000003</v>
      </c>
    </row>
    <row r="13" spans="2:8" ht="15.6" x14ac:dyDescent="0.3">
      <c r="B13" s="7" t="s">
        <v>9</v>
      </c>
      <c r="C13" s="7" t="s">
        <v>3</v>
      </c>
      <c r="D13" s="7" t="s">
        <v>11</v>
      </c>
      <c r="E13" s="7" t="s">
        <v>10</v>
      </c>
      <c r="F13" s="7">
        <v>11</v>
      </c>
      <c r="G13" s="6">
        <v>16.48</v>
      </c>
      <c r="H13" s="6">
        <f t="shared" si="0"/>
        <v>181.28</v>
      </c>
    </row>
    <row r="14" spans="2:8" ht="15.6" x14ac:dyDescent="0.3">
      <c r="B14" s="7" t="s">
        <v>9</v>
      </c>
      <c r="C14" s="7" t="s">
        <v>3</v>
      </c>
      <c r="D14" s="7" t="s">
        <v>8</v>
      </c>
      <c r="E14" s="7" t="s">
        <v>7</v>
      </c>
      <c r="F14" s="7">
        <v>5</v>
      </c>
      <c r="G14" s="6">
        <v>25.99</v>
      </c>
      <c r="H14" s="6">
        <f t="shared" si="0"/>
        <v>129.94999999999999</v>
      </c>
    </row>
    <row r="15" spans="2:8" ht="15.6" x14ac:dyDescent="0.3">
      <c r="B15" s="7" t="s">
        <v>4</v>
      </c>
      <c r="C15" s="7" t="s">
        <v>3</v>
      </c>
      <c r="D15" s="7" t="s">
        <v>6</v>
      </c>
      <c r="E15" s="7" t="s">
        <v>5</v>
      </c>
      <c r="F15" s="7">
        <v>12</v>
      </c>
      <c r="G15" s="6">
        <v>40.119999999999997</v>
      </c>
      <c r="H15" s="6">
        <f t="shared" si="0"/>
        <v>481.43999999999994</v>
      </c>
    </row>
    <row r="16" spans="2:8" ht="15.6" x14ac:dyDescent="0.3">
      <c r="B16" s="5" t="s">
        <v>4</v>
      </c>
      <c r="C16" s="5" t="s">
        <v>3</v>
      </c>
      <c r="D16" s="5" t="s">
        <v>2</v>
      </c>
      <c r="E16" s="5" t="s">
        <v>0</v>
      </c>
      <c r="F16" s="5">
        <v>11</v>
      </c>
      <c r="G16" s="4">
        <v>10.199999999999999</v>
      </c>
      <c r="H16" s="4">
        <f t="shared" si="0"/>
        <v>112.19999999999999</v>
      </c>
    </row>
    <row r="18" spans="7:8" ht="15.6" x14ac:dyDescent="0.3">
      <c r="G18" s="3" t="s">
        <v>1</v>
      </c>
      <c r="H18" s="2">
        <f>SUM(H5:H16)</f>
        <v>2389.9599999999996</v>
      </c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1130-92EF-462B-A3AD-790CB841806C}">
  <dimension ref="B2:H18"/>
  <sheetViews>
    <sheetView workbookViewId="0">
      <selection activeCell="B4" sqref="B4:H4"/>
    </sheetView>
  </sheetViews>
  <sheetFormatPr defaultRowHeight="14.4" x14ac:dyDescent="0.3"/>
  <cols>
    <col min="1" max="1" width="5.77734375" style="1" customWidth="1"/>
    <col min="2" max="3" width="14.77734375" style="1" bestFit="1" customWidth="1"/>
    <col min="4" max="4" width="32.33203125" style="1" bestFit="1" customWidth="1"/>
    <col min="5" max="5" width="18.6640625" style="1" bestFit="1" customWidth="1"/>
    <col min="6" max="8" width="10.77734375" style="1" customWidth="1"/>
    <col min="9" max="16384" width="8.88671875" style="1"/>
  </cols>
  <sheetData>
    <row r="2" spans="2:8" ht="23.4" x14ac:dyDescent="0.3">
      <c r="B2" s="10" t="s">
        <v>44</v>
      </c>
      <c r="C2" s="10"/>
      <c r="D2" s="10"/>
      <c r="E2" s="10"/>
      <c r="F2" s="10"/>
      <c r="G2" s="10"/>
      <c r="H2" s="10"/>
    </row>
    <row r="4" spans="2:8" ht="15.6" x14ac:dyDescent="0.3">
      <c r="B4" s="9" t="s">
        <v>40</v>
      </c>
      <c r="C4" s="9" t="s">
        <v>39</v>
      </c>
      <c r="D4" s="9" t="s">
        <v>38</v>
      </c>
      <c r="E4" s="9" t="s">
        <v>37</v>
      </c>
      <c r="F4" s="8" t="s">
        <v>36</v>
      </c>
      <c r="G4" s="8" t="s">
        <v>35</v>
      </c>
      <c r="H4" s="8" t="s">
        <v>34</v>
      </c>
    </row>
    <row r="5" spans="2:8" ht="15.6" x14ac:dyDescent="0.3">
      <c r="B5" s="7" t="s">
        <v>29</v>
      </c>
      <c r="C5" s="7" t="s">
        <v>28</v>
      </c>
      <c r="D5" s="7" t="s">
        <v>33</v>
      </c>
      <c r="E5" s="7" t="s">
        <v>32</v>
      </c>
      <c r="F5" s="7">
        <v>22</v>
      </c>
      <c r="G5" s="6">
        <v>25.99</v>
      </c>
      <c r="H5" s="6">
        <f t="shared" ref="H5:H16" si="0">F5*G5</f>
        <v>571.78</v>
      </c>
    </row>
    <row r="6" spans="2:8" ht="15.6" x14ac:dyDescent="0.3">
      <c r="B6" s="7" t="s">
        <v>29</v>
      </c>
      <c r="C6" s="7" t="s">
        <v>28</v>
      </c>
      <c r="D6" s="7" t="s">
        <v>31</v>
      </c>
      <c r="E6" s="7" t="s">
        <v>30</v>
      </c>
      <c r="F6" s="7">
        <v>17</v>
      </c>
      <c r="G6" s="6">
        <v>16.98</v>
      </c>
      <c r="H6" s="6">
        <f t="shared" si="0"/>
        <v>288.66000000000003</v>
      </c>
    </row>
    <row r="7" spans="2:8" ht="15.6" x14ac:dyDescent="0.3">
      <c r="B7" s="7" t="s">
        <v>29</v>
      </c>
      <c r="C7" s="7" t="s">
        <v>28</v>
      </c>
      <c r="D7" s="7" t="s">
        <v>27</v>
      </c>
      <c r="E7" s="7" t="s">
        <v>0</v>
      </c>
      <c r="F7" s="7">
        <v>20</v>
      </c>
      <c r="G7" s="6">
        <v>7</v>
      </c>
      <c r="H7" s="6">
        <f t="shared" si="0"/>
        <v>140</v>
      </c>
    </row>
    <row r="8" spans="2:8" ht="15.6" x14ac:dyDescent="0.3">
      <c r="B8" s="7" t="s">
        <v>26</v>
      </c>
      <c r="C8" s="7" t="s">
        <v>14</v>
      </c>
      <c r="D8" s="7" t="s">
        <v>25</v>
      </c>
      <c r="E8" s="7" t="s">
        <v>24</v>
      </c>
      <c r="F8" s="7">
        <v>15</v>
      </c>
      <c r="G8" s="6">
        <v>13</v>
      </c>
      <c r="H8" s="6">
        <f t="shared" si="0"/>
        <v>195</v>
      </c>
    </row>
    <row r="9" spans="2:8" ht="15.6" x14ac:dyDescent="0.3">
      <c r="B9" s="7" t="s">
        <v>23</v>
      </c>
      <c r="C9" s="7" t="s">
        <v>14</v>
      </c>
      <c r="D9" s="7" t="s">
        <v>22</v>
      </c>
      <c r="E9" s="7" t="s">
        <v>21</v>
      </c>
      <c r="F9" s="7">
        <v>13</v>
      </c>
      <c r="G9" s="6">
        <v>18.559999999999999</v>
      </c>
      <c r="H9" s="6">
        <f t="shared" si="0"/>
        <v>241.27999999999997</v>
      </c>
    </row>
    <row r="10" spans="2:8" ht="15.6" x14ac:dyDescent="0.3">
      <c r="B10" s="7" t="s">
        <v>20</v>
      </c>
      <c r="C10" s="7" t="s">
        <v>14</v>
      </c>
      <c r="D10" s="7" t="s">
        <v>19</v>
      </c>
      <c r="E10" s="7" t="s">
        <v>18</v>
      </c>
      <c r="F10" s="7">
        <v>19</v>
      </c>
      <c r="G10" s="6">
        <v>26.99</v>
      </c>
      <c r="H10" s="6">
        <f t="shared" si="0"/>
        <v>512.80999999999995</v>
      </c>
    </row>
    <row r="11" spans="2:8" ht="15.6" x14ac:dyDescent="0.3">
      <c r="B11" s="7" t="s">
        <v>4</v>
      </c>
      <c r="C11" s="7" t="s">
        <v>14</v>
      </c>
      <c r="D11" s="7" t="s">
        <v>17</v>
      </c>
      <c r="E11" s="7" t="s">
        <v>16</v>
      </c>
      <c r="F11" s="7">
        <v>3</v>
      </c>
      <c r="G11" s="6">
        <v>6.84</v>
      </c>
      <c r="H11" s="6">
        <f t="shared" si="0"/>
        <v>20.52</v>
      </c>
    </row>
    <row r="12" spans="2:8" ht="15.6" x14ac:dyDescent="0.3">
      <c r="B12" s="7" t="s">
        <v>15</v>
      </c>
      <c r="C12" s="7" t="s">
        <v>14</v>
      </c>
      <c r="D12" s="7" t="s">
        <v>13</v>
      </c>
      <c r="E12" s="7" t="s">
        <v>12</v>
      </c>
      <c r="F12" s="7">
        <v>4</v>
      </c>
      <c r="G12" s="6">
        <v>13.74</v>
      </c>
      <c r="H12" s="6">
        <f t="shared" si="0"/>
        <v>54.96</v>
      </c>
    </row>
    <row r="13" spans="2:8" ht="15.6" x14ac:dyDescent="0.3">
      <c r="B13" s="7" t="s">
        <v>9</v>
      </c>
      <c r="C13" s="7" t="s">
        <v>3</v>
      </c>
      <c r="D13" s="7" t="s">
        <v>11</v>
      </c>
      <c r="E13" s="7" t="s">
        <v>10</v>
      </c>
      <c r="F13" s="7">
        <v>11</v>
      </c>
      <c r="G13" s="6">
        <v>20.59</v>
      </c>
      <c r="H13" s="6">
        <f t="shared" si="0"/>
        <v>226.49</v>
      </c>
    </row>
    <row r="14" spans="2:8" ht="15.6" x14ac:dyDescent="0.3">
      <c r="B14" s="7" t="s">
        <v>9</v>
      </c>
      <c r="C14" s="7" t="s">
        <v>3</v>
      </c>
      <c r="D14" s="7" t="s">
        <v>8</v>
      </c>
      <c r="E14" s="7" t="s">
        <v>7</v>
      </c>
      <c r="F14" s="7">
        <v>5</v>
      </c>
      <c r="G14" s="6">
        <v>24.49</v>
      </c>
      <c r="H14" s="6">
        <f t="shared" si="0"/>
        <v>122.44999999999999</v>
      </c>
    </row>
    <row r="15" spans="2:8" ht="15.6" x14ac:dyDescent="0.3">
      <c r="B15" s="7" t="s">
        <v>4</v>
      </c>
      <c r="C15" s="7" t="s">
        <v>3</v>
      </c>
      <c r="D15" s="7" t="s">
        <v>6</v>
      </c>
      <c r="E15" s="7" t="s">
        <v>5</v>
      </c>
      <c r="F15" s="7">
        <v>16</v>
      </c>
      <c r="G15" s="6">
        <v>36.9</v>
      </c>
      <c r="H15" s="6">
        <f t="shared" si="0"/>
        <v>590.4</v>
      </c>
    </row>
    <row r="16" spans="2:8" ht="15.6" x14ac:dyDescent="0.3">
      <c r="B16" s="5" t="s">
        <v>4</v>
      </c>
      <c r="C16" s="5" t="s">
        <v>3</v>
      </c>
      <c r="D16" s="5" t="s">
        <v>2</v>
      </c>
      <c r="E16" s="5" t="s">
        <v>0</v>
      </c>
      <c r="F16" s="5">
        <v>11</v>
      </c>
      <c r="G16" s="4">
        <v>9.02</v>
      </c>
      <c r="H16" s="4">
        <f t="shared" si="0"/>
        <v>99.22</v>
      </c>
    </row>
    <row r="18" spans="7:8" ht="15.6" x14ac:dyDescent="0.3">
      <c r="G18" s="3" t="s">
        <v>1</v>
      </c>
      <c r="H18" s="2">
        <f>SUM(H5:H16)</f>
        <v>3063.5699999999997</v>
      </c>
    </row>
  </sheetData>
  <mergeCells count="1"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AADFC-936F-4EB7-8801-909646478DB2}">
  <dimension ref="B2:H18"/>
  <sheetViews>
    <sheetView workbookViewId="0">
      <selection activeCell="G14" sqref="G14"/>
    </sheetView>
  </sheetViews>
  <sheetFormatPr defaultRowHeight="14.4" x14ac:dyDescent="0.3"/>
  <cols>
    <col min="1" max="1" width="5.77734375" style="1" customWidth="1"/>
    <col min="2" max="3" width="14.77734375" style="1" bestFit="1" customWidth="1"/>
    <col min="4" max="4" width="32.33203125" style="1" bestFit="1" customWidth="1"/>
    <col min="5" max="5" width="18.6640625" style="1" bestFit="1" customWidth="1"/>
    <col min="6" max="8" width="10.77734375" style="1" customWidth="1"/>
    <col min="9" max="16384" width="8.88671875" style="1"/>
  </cols>
  <sheetData>
    <row r="2" spans="2:8" ht="23.4" x14ac:dyDescent="0.3">
      <c r="B2" s="10" t="s">
        <v>45</v>
      </c>
      <c r="C2" s="10"/>
      <c r="D2" s="10"/>
      <c r="E2" s="10"/>
      <c r="F2" s="10"/>
      <c r="G2" s="10"/>
      <c r="H2" s="10"/>
    </row>
    <row r="4" spans="2:8" ht="15.6" x14ac:dyDescent="0.3">
      <c r="B4" s="9" t="s">
        <v>40</v>
      </c>
      <c r="C4" s="9" t="s">
        <v>39</v>
      </c>
      <c r="D4" s="9" t="s">
        <v>38</v>
      </c>
      <c r="E4" s="9" t="s">
        <v>37</v>
      </c>
      <c r="F4" s="8" t="s">
        <v>36</v>
      </c>
      <c r="G4" s="8" t="s">
        <v>35</v>
      </c>
      <c r="H4" s="8" t="s">
        <v>34</v>
      </c>
    </row>
    <row r="5" spans="2:8" ht="15.6" x14ac:dyDescent="0.3">
      <c r="B5" s="7" t="s">
        <v>29</v>
      </c>
      <c r="C5" s="7" t="s">
        <v>28</v>
      </c>
      <c r="D5" s="7" t="s">
        <v>33</v>
      </c>
      <c r="E5" s="7" t="s">
        <v>32</v>
      </c>
      <c r="F5" s="7">
        <v>23</v>
      </c>
      <c r="G5" s="6">
        <v>24</v>
      </c>
      <c r="H5" s="6">
        <f t="shared" ref="H5:H16" si="0">F5*G5</f>
        <v>552</v>
      </c>
    </row>
    <row r="6" spans="2:8" ht="15.6" x14ac:dyDescent="0.3">
      <c r="B6" s="7" t="s">
        <v>29</v>
      </c>
      <c r="C6" s="7" t="s">
        <v>28</v>
      </c>
      <c r="D6" s="7" t="s">
        <v>31</v>
      </c>
      <c r="E6" s="7" t="s">
        <v>30</v>
      </c>
      <c r="F6" s="7">
        <v>14</v>
      </c>
      <c r="G6" s="6">
        <v>17.989999999999998</v>
      </c>
      <c r="H6" s="6">
        <f t="shared" si="0"/>
        <v>251.85999999999999</v>
      </c>
    </row>
    <row r="7" spans="2:8" ht="15.6" x14ac:dyDescent="0.3">
      <c r="B7" s="7" t="s">
        <v>29</v>
      </c>
      <c r="C7" s="7" t="s">
        <v>28</v>
      </c>
      <c r="D7" s="7" t="s">
        <v>27</v>
      </c>
      <c r="E7" s="7" t="s">
        <v>0</v>
      </c>
      <c r="F7" s="7">
        <v>46</v>
      </c>
      <c r="G7" s="6">
        <v>6.97</v>
      </c>
      <c r="H7" s="6">
        <f t="shared" si="0"/>
        <v>320.62</v>
      </c>
    </row>
    <row r="8" spans="2:8" ht="15.6" x14ac:dyDescent="0.3">
      <c r="B8" s="7" t="s">
        <v>26</v>
      </c>
      <c r="C8" s="7" t="s">
        <v>14</v>
      </c>
      <c r="D8" s="7" t="s">
        <v>25</v>
      </c>
      <c r="E8" s="7" t="s">
        <v>24</v>
      </c>
      <c r="F8" s="7">
        <v>9</v>
      </c>
      <c r="G8" s="6">
        <v>13.74</v>
      </c>
      <c r="H8" s="6">
        <f t="shared" si="0"/>
        <v>123.66</v>
      </c>
    </row>
    <row r="9" spans="2:8" ht="15.6" x14ac:dyDescent="0.3">
      <c r="B9" s="7" t="s">
        <v>23</v>
      </c>
      <c r="C9" s="7" t="s">
        <v>14</v>
      </c>
      <c r="D9" s="7" t="s">
        <v>22</v>
      </c>
      <c r="E9" s="7" t="s">
        <v>21</v>
      </c>
      <c r="F9" s="7">
        <v>7</v>
      </c>
      <c r="G9" s="6">
        <v>15.67</v>
      </c>
      <c r="H9" s="6">
        <f t="shared" si="0"/>
        <v>109.69</v>
      </c>
    </row>
    <row r="10" spans="2:8" ht="15.6" x14ac:dyDescent="0.3">
      <c r="B10" s="7" t="s">
        <v>20</v>
      </c>
      <c r="C10" s="7" t="s">
        <v>14</v>
      </c>
      <c r="D10" s="7" t="s">
        <v>19</v>
      </c>
      <c r="E10" s="7" t="s">
        <v>18</v>
      </c>
      <c r="F10" s="7">
        <v>6</v>
      </c>
      <c r="G10" s="6">
        <v>33.72</v>
      </c>
      <c r="H10" s="6">
        <f t="shared" si="0"/>
        <v>202.32</v>
      </c>
    </row>
    <row r="11" spans="2:8" ht="15.6" x14ac:dyDescent="0.3">
      <c r="B11" s="7" t="s">
        <v>4</v>
      </c>
      <c r="C11" s="7" t="s">
        <v>14</v>
      </c>
      <c r="D11" s="7" t="s">
        <v>17</v>
      </c>
      <c r="E11" s="7" t="s">
        <v>16</v>
      </c>
      <c r="F11" s="7">
        <v>5</v>
      </c>
      <c r="G11" s="6">
        <v>5.36</v>
      </c>
      <c r="H11" s="6">
        <f t="shared" si="0"/>
        <v>26.8</v>
      </c>
    </row>
    <row r="12" spans="2:8" ht="15.6" x14ac:dyDescent="0.3">
      <c r="B12" s="7" t="s">
        <v>15</v>
      </c>
      <c r="C12" s="7" t="s">
        <v>14</v>
      </c>
      <c r="D12" s="7" t="s">
        <v>13</v>
      </c>
      <c r="E12" s="7" t="s">
        <v>12</v>
      </c>
      <c r="F12" s="7">
        <v>17</v>
      </c>
      <c r="G12" s="6">
        <v>17.190000000000001</v>
      </c>
      <c r="H12" s="6">
        <f t="shared" si="0"/>
        <v>292.23</v>
      </c>
    </row>
    <row r="13" spans="2:8" ht="15.6" x14ac:dyDescent="0.3">
      <c r="B13" s="7" t="s">
        <v>9</v>
      </c>
      <c r="C13" s="7" t="s">
        <v>3</v>
      </c>
      <c r="D13" s="7" t="s">
        <v>11</v>
      </c>
      <c r="E13" s="7" t="s">
        <v>10</v>
      </c>
      <c r="F13" s="7">
        <v>14</v>
      </c>
      <c r="G13" s="6">
        <v>21.99</v>
      </c>
      <c r="H13" s="6">
        <f t="shared" si="0"/>
        <v>307.85999999999996</v>
      </c>
    </row>
    <row r="14" spans="2:8" ht="15.6" x14ac:dyDescent="0.3">
      <c r="B14" s="7" t="s">
        <v>9</v>
      </c>
      <c r="C14" s="7" t="s">
        <v>3</v>
      </c>
      <c r="D14" s="7" t="s">
        <v>8</v>
      </c>
      <c r="E14" s="7" t="s">
        <v>7</v>
      </c>
      <c r="F14" s="7">
        <v>13</v>
      </c>
      <c r="G14" s="6">
        <v>24.49</v>
      </c>
      <c r="H14" s="6">
        <f t="shared" si="0"/>
        <v>318.37</v>
      </c>
    </row>
    <row r="15" spans="2:8" ht="15.6" x14ac:dyDescent="0.3">
      <c r="B15" s="7" t="s">
        <v>4</v>
      </c>
      <c r="C15" s="7" t="s">
        <v>3</v>
      </c>
      <c r="D15" s="7" t="s">
        <v>6</v>
      </c>
      <c r="E15" s="7" t="s">
        <v>5</v>
      </c>
      <c r="F15" s="7">
        <v>41</v>
      </c>
      <c r="G15" s="6">
        <v>39.99</v>
      </c>
      <c r="H15" s="6">
        <f t="shared" si="0"/>
        <v>1639.5900000000001</v>
      </c>
    </row>
    <row r="16" spans="2:8" ht="15.6" x14ac:dyDescent="0.3">
      <c r="B16" s="5" t="s">
        <v>4</v>
      </c>
      <c r="C16" s="5" t="s">
        <v>3</v>
      </c>
      <c r="D16" s="5" t="s">
        <v>2</v>
      </c>
      <c r="E16" s="5" t="s">
        <v>0</v>
      </c>
      <c r="F16" s="5">
        <v>11</v>
      </c>
      <c r="G16" s="4">
        <v>9.02</v>
      </c>
      <c r="H16" s="4">
        <f t="shared" si="0"/>
        <v>99.22</v>
      </c>
    </row>
    <row r="18" spans="7:8" ht="15.6" x14ac:dyDescent="0.3">
      <c r="G18" s="3" t="s">
        <v>1</v>
      </c>
      <c r="H18" s="2">
        <f>SUM(H5:H16)</f>
        <v>4244.22</v>
      </c>
    </row>
  </sheetData>
  <mergeCells count="1"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6C78F-87BA-4C7F-8D62-B7E4236C2193}">
  <dimension ref="B2:H18"/>
  <sheetViews>
    <sheetView workbookViewId="0">
      <selection activeCell="B4" sqref="B4"/>
    </sheetView>
  </sheetViews>
  <sheetFormatPr defaultRowHeight="14.4" x14ac:dyDescent="0.3"/>
  <cols>
    <col min="1" max="1" width="5.77734375" style="1" customWidth="1"/>
    <col min="2" max="3" width="14.77734375" style="1" bestFit="1" customWidth="1"/>
    <col min="4" max="4" width="32.33203125" style="1" bestFit="1" customWidth="1"/>
    <col min="5" max="5" width="18.6640625" style="1" bestFit="1" customWidth="1"/>
    <col min="6" max="8" width="10.77734375" style="1" customWidth="1"/>
    <col min="9" max="16384" width="8.88671875" style="1"/>
  </cols>
  <sheetData>
    <row r="2" spans="2:8" ht="23.4" x14ac:dyDescent="0.3">
      <c r="B2" s="10" t="s">
        <v>42</v>
      </c>
      <c r="C2" s="10"/>
      <c r="D2" s="10"/>
      <c r="E2" s="10"/>
      <c r="F2" s="10"/>
      <c r="G2" s="10"/>
      <c r="H2" s="10"/>
    </row>
    <row r="4" spans="2:8" ht="15.6" x14ac:dyDescent="0.3">
      <c r="B4" s="9" t="s">
        <v>40</v>
      </c>
      <c r="C4" s="9" t="s">
        <v>39</v>
      </c>
      <c r="D4" s="9" t="s">
        <v>38</v>
      </c>
      <c r="E4" s="9" t="s">
        <v>37</v>
      </c>
      <c r="F4" s="8" t="s">
        <v>36</v>
      </c>
      <c r="G4" s="8" t="s">
        <v>35</v>
      </c>
      <c r="H4" s="8" t="s">
        <v>34</v>
      </c>
    </row>
    <row r="5" spans="2:8" ht="15.6" x14ac:dyDescent="0.3">
      <c r="B5" s="7" t="s">
        <v>29</v>
      </c>
      <c r="C5" s="7" t="s">
        <v>28</v>
      </c>
      <c r="D5" s="7" t="s">
        <v>33</v>
      </c>
      <c r="E5" s="7" t="s">
        <v>32</v>
      </c>
      <c r="F5" s="7">
        <v>23</v>
      </c>
      <c r="G5" s="6">
        <v>23.12</v>
      </c>
      <c r="H5" s="6">
        <f t="shared" ref="H5:H16" si="0">F5*G5</f>
        <v>531.76</v>
      </c>
    </row>
    <row r="6" spans="2:8" ht="15.6" x14ac:dyDescent="0.3">
      <c r="B6" s="7" t="s">
        <v>29</v>
      </c>
      <c r="C6" s="7" t="s">
        <v>28</v>
      </c>
      <c r="D6" s="7" t="s">
        <v>31</v>
      </c>
      <c r="E6" s="7" t="s">
        <v>30</v>
      </c>
      <c r="F6" s="7">
        <v>17</v>
      </c>
      <c r="G6" s="6">
        <v>16.78</v>
      </c>
      <c r="H6" s="6">
        <f t="shared" si="0"/>
        <v>285.26</v>
      </c>
    </row>
    <row r="7" spans="2:8" ht="15.6" x14ac:dyDescent="0.3">
      <c r="B7" s="7" t="s">
        <v>29</v>
      </c>
      <c r="C7" s="7" t="s">
        <v>28</v>
      </c>
      <c r="D7" s="7" t="s">
        <v>27</v>
      </c>
      <c r="E7" s="7" t="s">
        <v>0</v>
      </c>
      <c r="F7" s="7">
        <v>59</v>
      </c>
      <c r="G7" s="6">
        <v>5.23</v>
      </c>
      <c r="H7" s="6">
        <f t="shared" si="0"/>
        <v>308.57000000000005</v>
      </c>
    </row>
    <row r="8" spans="2:8" ht="15.6" x14ac:dyDescent="0.3">
      <c r="B8" s="7" t="s">
        <v>26</v>
      </c>
      <c r="C8" s="7" t="s">
        <v>14</v>
      </c>
      <c r="D8" s="7" t="s">
        <v>25</v>
      </c>
      <c r="E8" s="7" t="s">
        <v>24</v>
      </c>
      <c r="F8" s="7">
        <v>8</v>
      </c>
      <c r="G8" s="6">
        <v>13.99</v>
      </c>
      <c r="H8" s="6">
        <f t="shared" si="0"/>
        <v>111.92</v>
      </c>
    </row>
    <row r="9" spans="2:8" ht="15.6" x14ac:dyDescent="0.3">
      <c r="B9" s="7" t="s">
        <v>23</v>
      </c>
      <c r="C9" s="7" t="s">
        <v>14</v>
      </c>
      <c r="D9" s="7" t="s">
        <v>22</v>
      </c>
      <c r="E9" s="7" t="s">
        <v>21</v>
      </c>
      <c r="F9" s="7">
        <v>8</v>
      </c>
      <c r="G9" s="6">
        <v>22.73</v>
      </c>
      <c r="H9" s="6">
        <f t="shared" si="0"/>
        <v>181.84</v>
      </c>
    </row>
    <row r="10" spans="2:8" ht="15.6" x14ac:dyDescent="0.3">
      <c r="B10" s="7" t="s">
        <v>20</v>
      </c>
      <c r="C10" s="7" t="s">
        <v>14</v>
      </c>
      <c r="D10" s="7" t="s">
        <v>19</v>
      </c>
      <c r="E10" s="7" t="s">
        <v>18</v>
      </c>
      <c r="F10" s="7">
        <v>4</v>
      </c>
      <c r="G10" s="6">
        <v>32.14</v>
      </c>
      <c r="H10" s="6">
        <f t="shared" si="0"/>
        <v>128.56</v>
      </c>
    </row>
    <row r="11" spans="2:8" ht="15.6" x14ac:dyDescent="0.3">
      <c r="B11" s="7" t="s">
        <v>4</v>
      </c>
      <c r="C11" s="7" t="s">
        <v>14</v>
      </c>
      <c r="D11" s="7" t="s">
        <v>17</v>
      </c>
      <c r="E11" s="7" t="s">
        <v>16</v>
      </c>
      <c r="F11" s="7">
        <v>9</v>
      </c>
      <c r="G11" s="6">
        <v>6.74</v>
      </c>
      <c r="H11" s="6">
        <f t="shared" si="0"/>
        <v>60.660000000000004</v>
      </c>
    </row>
    <row r="12" spans="2:8" ht="15.6" x14ac:dyDescent="0.3">
      <c r="B12" s="7" t="s">
        <v>15</v>
      </c>
      <c r="C12" s="7" t="s">
        <v>14</v>
      </c>
      <c r="D12" s="7" t="s">
        <v>13</v>
      </c>
      <c r="E12" s="7" t="s">
        <v>12</v>
      </c>
      <c r="F12" s="7">
        <v>3</v>
      </c>
      <c r="G12" s="6">
        <v>12.99</v>
      </c>
      <c r="H12" s="6">
        <f t="shared" si="0"/>
        <v>38.97</v>
      </c>
    </row>
    <row r="13" spans="2:8" ht="15.6" x14ac:dyDescent="0.3">
      <c r="B13" s="7" t="s">
        <v>9</v>
      </c>
      <c r="C13" s="7" t="s">
        <v>3</v>
      </c>
      <c r="D13" s="7" t="s">
        <v>11</v>
      </c>
      <c r="E13" s="7" t="s">
        <v>10</v>
      </c>
      <c r="F13" s="7">
        <v>12</v>
      </c>
      <c r="G13" s="6">
        <v>20.59</v>
      </c>
      <c r="H13" s="6">
        <f t="shared" si="0"/>
        <v>247.07999999999998</v>
      </c>
    </row>
    <row r="14" spans="2:8" ht="15.6" x14ac:dyDescent="0.3">
      <c r="B14" s="7" t="s">
        <v>9</v>
      </c>
      <c r="C14" s="7" t="s">
        <v>3</v>
      </c>
      <c r="D14" s="7" t="s">
        <v>8</v>
      </c>
      <c r="E14" s="7" t="s">
        <v>7</v>
      </c>
      <c r="F14" s="7">
        <v>7</v>
      </c>
      <c r="G14" s="6">
        <v>24.49</v>
      </c>
      <c r="H14" s="6">
        <f t="shared" si="0"/>
        <v>171.42999999999998</v>
      </c>
    </row>
    <row r="15" spans="2:8" ht="15.6" x14ac:dyDescent="0.3">
      <c r="B15" s="7" t="s">
        <v>4</v>
      </c>
      <c r="C15" s="7" t="s">
        <v>3</v>
      </c>
      <c r="D15" s="7" t="s">
        <v>6</v>
      </c>
      <c r="E15" s="7" t="s">
        <v>5</v>
      </c>
      <c r="F15" s="7">
        <v>34</v>
      </c>
      <c r="G15" s="6">
        <v>30.16</v>
      </c>
      <c r="H15" s="6">
        <f t="shared" si="0"/>
        <v>1025.44</v>
      </c>
    </row>
    <row r="16" spans="2:8" ht="15.6" x14ac:dyDescent="0.3">
      <c r="B16" s="5" t="s">
        <v>4</v>
      </c>
      <c r="C16" s="5" t="s">
        <v>3</v>
      </c>
      <c r="D16" s="5" t="s">
        <v>2</v>
      </c>
      <c r="E16" s="5" t="s">
        <v>0</v>
      </c>
      <c r="F16" s="5">
        <v>10</v>
      </c>
      <c r="G16" s="4">
        <v>9.02</v>
      </c>
      <c r="H16" s="4">
        <f t="shared" si="0"/>
        <v>90.199999999999989</v>
      </c>
    </row>
    <row r="18" spans="7:8" ht="15.6" x14ac:dyDescent="0.3">
      <c r="G18" s="3" t="s">
        <v>1</v>
      </c>
      <c r="H18" s="2">
        <f>SUM(H5:H16)</f>
        <v>3181.69</v>
      </c>
    </row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974A6-EF7F-4252-9DAC-FC5F039505D4}">
  <dimension ref="B2:H18"/>
  <sheetViews>
    <sheetView workbookViewId="0">
      <selection activeCell="L14" sqref="L14"/>
    </sheetView>
  </sheetViews>
  <sheetFormatPr defaultRowHeight="14.4" x14ac:dyDescent="0.3"/>
  <cols>
    <col min="1" max="1" width="5.77734375" style="1" customWidth="1"/>
    <col min="2" max="3" width="14.77734375" style="1" bestFit="1" customWidth="1"/>
    <col min="4" max="4" width="32.33203125" style="1" bestFit="1" customWidth="1"/>
    <col min="5" max="5" width="18.6640625" style="1" bestFit="1" customWidth="1"/>
    <col min="6" max="8" width="10.77734375" style="1" customWidth="1"/>
    <col min="9" max="16384" width="8.88671875" style="1"/>
  </cols>
  <sheetData>
    <row r="2" spans="2:8" ht="23.4" x14ac:dyDescent="0.3">
      <c r="B2" s="10" t="s">
        <v>41</v>
      </c>
      <c r="C2" s="10"/>
      <c r="D2" s="10"/>
      <c r="E2" s="10"/>
      <c r="F2" s="10"/>
      <c r="G2" s="10"/>
      <c r="H2" s="10"/>
    </row>
    <row r="4" spans="2:8" ht="15.6" x14ac:dyDescent="0.3">
      <c r="B4" s="9" t="s">
        <v>40</v>
      </c>
      <c r="C4" s="9" t="s">
        <v>39</v>
      </c>
      <c r="D4" s="9" t="s">
        <v>38</v>
      </c>
      <c r="E4" s="9" t="s">
        <v>37</v>
      </c>
      <c r="F4" s="8" t="s">
        <v>36</v>
      </c>
      <c r="G4" s="8" t="s">
        <v>35</v>
      </c>
      <c r="H4" s="8" t="s">
        <v>34</v>
      </c>
    </row>
    <row r="5" spans="2:8" ht="15.6" x14ac:dyDescent="0.3">
      <c r="B5" s="7" t="s">
        <v>29</v>
      </c>
      <c r="C5" s="7" t="s">
        <v>28</v>
      </c>
      <c r="D5" s="7" t="s">
        <v>33</v>
      </c>
      <c r="E5" s="7" t="s">
        <v>32</v>
      </c>
      <c r="F5" s="7">
        <v>22</v>
      </c>
      <c r="G5" s="6">
        <v>23.12</v>
      </c>
      <c r="H5" s="6">
        <f t="shared" ref="H5:H16" si="0">F5*G5</f>
        <v>508.64000000000004</v>
      </c>
    </row>
    <row r="6" spans="2:8" ht="15.6" x14ac:dyDescent="0.3">
      <c r="B6" s="7" t="s">
        <v>29</v>
      </c>
      <c r="C6" s="7" t="s">
        <v>28</v>
      </c>
      <c r="D6" s="7" t="s">
        <v>31</v>
      </c>
      <c r="E6" s="7" t="s">
        <v>30</v>
      </c>
      <c r="F6" s="7">
        <v>17</v>
      </c>
      <c r="G6" s="6">
        <v>16.78</v>
      </c>
      <c r="H6" s="6">
        <f t="shared" si="0"/>
        <v>285.26</v>
      </c>
    </row>
    <row r="7" spans="2:8" ht="15.6" x14ac:dyDescent="0.3">
      <c r="B7" s="7" t="s">
        <v>29</v>
      </c>
      <c r="C7" s="7" t="s">
        <v>28</v>
      </c>
      <c r="D7" s="7" t="s">
        <v>27</v>
      </c>
      <c r="E7" s="7" t="s">
        <v>0</v>
      </c>
      <c r="F7" s="7">
        <v>59</v>
      </c>
      <c r="G7" s="6">
        <v>5.23</v>
      </c>
      <c r="H7" s="6">
        <f t="shared" si="0"/>
        <v>308.57000000000005</v>
      </c>
    </row>
    <row r="8" spans="2:8" ht="15.6" x14ac:dyDescent="0.3">
      <c r="B8" s="7" t="s">
        <v>26</v>
      </c>
      <c r="C8" s="7" t="s">
        <v>14</v>
      </c>
      <c r="D8" s="7" t="s">
        <v>25</v>
      </c>
      <c r="E8" s="7" t="s">
        <v>24</v>
      </c>
      <c r="F8" s="7">
        <v>8</v>
      </c>
      <c r="G8" s="6">
        <v>12.78</v>
      </c>
      <c r="H8" s="6">
        <f t="shared" si="0"/>
        <v>102.24</v>
      </c>
    </row>
    <row r="9" spans="2:8" ht="15.6" x14ac:dyDescent="0.3">
      <c r="B9" s="7" t="s">
        <v>23</v>
      </c>
      <c r="C9" s="7" t="s">
        <v>14</v>
      </c>
      <c r="D9" s="7" t="s">
        <v>22</v>
      </c>
      <c r="E9" s="7" t="s">
        <v>21</v>
      </c>
      <c r="F9" s="7">
        <v>8</v>
      </c>
      <c r="G9" s="6">
        <v>19.989999999999998</v>
      </c>
      <c r="H9" s="6">
        <f t="shared" si="0"/>
        <v>159.91999999999999</v>
      </c>
    </row>
    <row r="10" spans="2:8" ht="15.6" x14ac:dyDescent="0.3">
      <c r="B10" s="7" t="s">
        <v>20</v>
      </c>
      <c r="C10" s="7" t="s">
        <v>14</v>
      </c>
      <c r="D10" s="7" t="s">
        <v>19</v>
      </c>
      <c r="E10" s="7" t="s">
        <v>18</v>
      </c>
      <c r="F10" s="7">
        <v>4</v>
      </c>
      <c r="G10" s="6">
        <v>33.72</v>
      </c>
      <c r="H10" s="6">
        <f t="shared" si="0"/>
        <v>134.88</v>
      </c>
    </row>
    <row r="11" spans="2:8" ht="15.6" x14ac:dyDescent="0.3">
      <c r="B11" s="7" t="s">
        <v>4</v>
      </c>
      <c r="C11" s="7" t="s">
        <v>14</v>
      </c>
      <c r="D11" s="7" t="s">
        <v>17</v>
      </c>
      <c r="E11" s="7" t="s">
        <v>16</v>
      </c>
      <c r="F11" s="7">
        <v>9</v>
      </c>
      <c r="G11" s="6">
        <v>5.36</v>
      </c>
      <c r="H11" s="6">
        <f t="shared" si="0"/>
        <v>48.24</v>
      </c>
    </row>
    <row r="12" spans="2:8" ht="15.6" x14ac:dyDescent="0.3">
      <c r="B12" s="7" t="s">
        <v>15</v>
      </c>
      <c r="C12" s="7" t="s">
        <v>14</v>
      </c>
      <c r="D12" s="7" t="s">
        <v>13</v>
      </c>
      <c r="E12" s="7" t="s">
        <v>12</v>
      </c>
      <c r="F12" s="7">
        <v>3</v>
      </c>
      <c r="G12" s="6">
        <v>17.190000000000001</v>
      </c>
      <c r="H12" s="6">
        <f t="shared" si="0"/>
        <v>51.570000000000007</v>
      </c>
    </row>
    <row r="13" spans="2:8" ht="15.6" x14ac:dyDescent="0.3">
      <c r="B13" s="7" t="s">
        <v>9</v>
      </c>
      <c r="C13" s="7" t="s">
        <v>3</v>
      </c>
      <c r="D13" s="7" t="s">
        <v>11</v>
      </c>
      <c r="E13" s="7" t="s">
        <v>10</v>
      </c>
      <c r="F13" s="7">
        <v>12</v>
      </c>
      <c r="G13" s="6">
        <v>20.59</v>
      </c>
      <c r="H13" s="6">
        <f t="shared" si="0"/>
        <v>247.07999999999998</v>
      </c>
    </row>
    <row r="14" spans="2:8" ht="15.6" x14ac:dyDescent="0.3">
      <c r="B14" s="7" t="s">
        <v>9</v>
      </c>
      <c r="C14" s="7" t="s">
        <v>3</v>
      </c>
      <c r="D14" s="7" t="s">
        <v>8</v>
      </c>
      <c r="E14" s="7" t="s">
        <v>7</v>
      </c>
      <c r="F14" s="7">
        <v>7</v>
      </c>
      <c r="G14" s="6">
        <v>24.49</v>
      </c>
      <c r="H14" s="6">
        <f t="shared" si="0"/>
        <v>171.42999999999998</v>
      </c>
    </row>
    <row r="15" spans="2:8" ht="15.6" x14ac:dyDescent="0.3">
      <c r="B15" s="7" t="s">
        <v>4</v>
      </c>
      <c r="C15" s="7" t="s">
        <v>3</v>
      </c>
      <c r="D15" s="7" t="s">
        <v>6</v>
      </c>
      <c r="E15" s="7" t="s">
        <v>5</v>
      </c>
      <c r="F15" s="7">
        <v>34</v>
      </c>
      <c r="G15" s="6">
        <v>39.99</v>
      </c>
      <c r="H15" s="6">
        <f t="shared" si="0"/>
        <v>1359.66</v>
      </c>
    </row>
    <row r="16" spans="2:8" ht="15.6" x14ac:dyDescent="0.3">
      <c r="B16" s="5" t="s">
        <v>4</v>
      </c>
      <c r="C16" s="5" t="s">
        <v>3</v>
      </c>
      <c r="D16" s="5" t="s">
        <v>2</v>
      </c>
      <c r="E16" s="5" t="s">
        <v>0</v>
      </c>
      <c r="F16" s="5">
        <v>10</v>
      </c>
      <c r="G16" s="4">
        <v>9.02</v>
      </c>
      <c r="H16" s="4">
        <f t="shared" si="0"/>
        <v>90.199999999999989</v>
      </c>
    </row>
    <row r="18" spans="7:8" ht="15.6" x14ac:dyDescent="0.3">
      <c r="G18" s="3" t="s">
        <v>1</v>
      </c>
      <c r="H18" s="2">
        <f>SUM(H5:H16)</f>
        <v>3467.69</v>
      </c>
    </row>
  </sheetData>
  <mergeCells count="1"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B207B-FE69-4F52-B76B-85B99DCF5783}">
  <dimension ref="B2:Q20"/>
  <sheetViews>
    <sheetView workbookViewId="0">
      <selection activeCell="B6" sqref="B6:B20"/>
    </sheetView>
  </sheetViews>
  <sheetFormatPr defaultRowHeight="14.4" x14ac:dyDescent="0.3"/>
  <cols>
    <col min="1" max="1" width="8.88671875" style="1"/>
    <col min="2" max="5" width="10.77734375" style="1" customWidth="1"/>
    <col min="6" max="6" width="4.77734375" style="1" customWidth="1"/>
    <col min="7" max="8" width="10.77734375" style="1" customWidth="1"/>
    <col min="9" max="9" width="20.77734375" style="1" customWidth="1"/>
    <col min="10" max="10" width="4.77734375" style="1" customWidth="1"/>
    <col min="11" max="13" width="10.77734375" style="1" customWidth="1"/>
    <col min="14" max="14" width="4.77734375" style="1" customWidth="1"/>
    <col min="15" max="16" width="10.77734375" style="1" customWidth="1"/>
    <col min="17" max="17" width="20.77734375" style="1" customWidth="1"/>
    <col min="18" max="16384" width="8.88671875" style="1"/>
  </cols>
  <sheetData>
    <row r="2" spans="2:17" ht="23.4" x14ac:dyDescent="0.3">
      <c r="B2" s="10" t="s">
        <v>64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4" spans="2:17" ht="15.6" x14ac:dyDescent="0.3">
      <c r="B4" s="17" t="s">
        <v>63</v>
      </c>
      <c r="C4" s="17"/>
      <c r="D4" s="17"/>
      <c r="E4" s="17"/>
      <c r="G4" s="17" t="s">
        <v>104</v>
      </c>
      <c r="H4" s="17"/>
      <c r="I4" s="17"/>
      <c r="K4" s="17" t="s">
        <v>62</v>
      </c>
      <c r="L4" s="17"/>
      <c r="M4" s="17"/>
      <c r="O4" s="17" t="s">
        <v>103</v>
      </c>
      <c r="P4" s="17"/>
      <c r="Q4" s="17"/>
    </row>
    <row r="5" spans="2:17" ht="15" thickBot="1" x14ac:dyDescent="0.35">
      <c r="B5" s="16" t="s">
        <v>61</v>
      </c>
      <c r="C5" s="16" t="s">
        <v>60</v>
      </c>
      <c r="D5" s="16" t="s">
        <v>59</v>
      </c>
      <c r="E5" s="16" t="s">
        <v>58</v>
      </c>
      <c r="F5" s="14"/>
      <c r="G5" s="16" t="s">
        <v>105</v>
      </c>
      <c r="H5" s="16" t="s">
        <v>106</v>
      </c>
      <c r="I5" s="16" t="s">
        <v>107</v>
      </c>
      <c r="J5" s="14"/>
      <c r="K5" s="16" t="s">
        <v>57</v>
      </c>
      <c r="L5" s="16" t="s">
        <v>55</v>
      </c>
      <c r="M5" s="16" t="s">
        <v>54</v>
      </c>
      <c r="N5" s="14"/>
      <c r="O5" s="16" t="s">
        <v>56</v>
      </c>
      <c r="P5" s="16" t="s">
        <v>55</v>
      </c>
      <c r="Q5" s="16" t="s">
        <v>54</v>
      </c>
    </row>
    <row r="6" spans="2:17" ht="15" thickTop="1" x14ac:dyDescent="0.3">
      <c r="B6" s="15">
        <v>44927</v>
      </c>
      <c r="C6" s="15">
        <v>44927</v>
      </c>
      <c r="D6" s="15">
        <v>44927</v>
      </c>
      <c r="E6" s="14" t="s">
        <v>53</v>
      </c>
      <c r="F6" s="14"/>
      <c r="G6" s="22">
        <v>0.5</v>
      </c>
      <c r="H6" s="22">
        <v>0.5</v>
      </c>
      <c r="I6" s="23">
        <v>0.5</v>
      </c>
      <c r="J6" s="14"/>
      <c r="K6" s="14">
        <v>1</v>
      </c>
      <c r="L6" s="14">
        <v>1</v>
      </c>
      <c r="M6" s="14">
        <v>0</v>
      </c>
      <c r="N6" s="14"/>
      <c r="O6" s="14" t="s">
        <v>52</v>
      </c>
      <c r="P6" s="14" t="s">
        <v>51</v>
      </c>
      <c r="Q6" s="14" t="s">
        <v>50</v>
      </c>
    </row>
    <row r="7" spans="2:17" x14ac:dyDescent="0.3">
      <c r="B7" s="15">
        <v>45292</v>
      </c>
      <c r="C7" s="15">
        <v>44958</v>
      </c>
      <c r="D7" s="15">
        <v>44928</v>
      </c>
      <c r="E7" s="14" t="s">
        <v>49</v>
      </c>
      <c r="F7" s="14"/>
      <c r="G7" s="22">
        <v>0.54166666666666663</v>
      </c>
      <c r="H7" s="22">
        <v>0.52083333333333337</v>
      </c>
      <c r="I7" s="23">
        <v>0.50011574074074072</v>
      </c>
      <c r="J7" s="14"/>
      <c r="K7" s="14">
        <v>2</v>
      </c>
      <c r="L7" s="14">
        <v>3</v>
      </c>
      <c r="M7" s="14">
        <v>1</v>
      </c>
      <c r="N7" s="14"/>
      <c r="O7" s="14" t="s">
        <v>48</v>
      </c>
      <c r="P7" s="14" t="s">
        <v>47</v>
      </c>
      <c r="Q7" s="14" t="s">
        <v>46</v>
      </c>
    </row>
    <row r="8" spans="2:17" x14ac:dyDescent="0.3">
      <c r="B8" s="15">
        <v>45658</v>
      </c>
      <c r="C8" s="13"/>
      <c r="D8" s="13"/>
      <c r="E8" s="13"/>
      <c r="F8" s="14"/>
      <c r="G8" s="13"/>
      <c r="H8" s="13"/>
      <c r="I8" s="12"/>
      <c r="J8" s="14"/>
      <c r="K8" s="13"/>
      <c r="L8" s="13"/>
      <c r="M8" s="14">
        <v>1</v>
      </c>
      <c r="N8" s="14"/>
      <c r="O8" s="13"/>
      <c r="P8" s="13"/>
      <c r="Q8" s="13"/>
    </row>
    <row r="9" spans="2:17" x14ac:dyDescent="0.3">
      <c r="B9" s="15">
        <v>46023</v>
      </c>
      <c r="C9" s="13"/>
      <c r="D9" s="13"/>
      <c r="E9" s="13"/>
      <c r="F9" s="14"/>
      <c r="G9" s="13"/>
      <c r="H9" s="13"/>
      <c r="I9" s="12"/>
      <c r="J9" s="14"/>
      <c r="K9" s="13"/>
      <c r="L9" s="13"/>
      <c r="M9" s="14">
        <v>2</v>
      </c>
      <c r="N9" s="14"/>
      <c r="O9" s="13"/>
      <c r="P9" s="13"/>
      <c r="Q9" s="13"/>
    </row>
    <row r="10" spans="2:17" x14ac:dyDescent="0.3">
      <c r="B10" s="15">
        <v>46388</v>
      </c>
      <c r="C10" s="13"/>
      <c r="D10" s="13"/>
      <c r="E10" s="13"/>
      <c r="F10" s="14"/>
      <c r="G10" s="13"/>
      <c r="H10" s="13"/>
      <c r="I10" s="12"/>
      <c r="J10" s="14"/>
      <c r="K10" s="13"/>
      <c r="L10" s="13"/>
      <c r="M10" s="14">
        <v>3</v>
      </c>
      <c r="N10" s="14"/>
      <c r="O10" s="13"/>
      <c r="P10" s="13"/>
      <c r="Q10" s="13"/>
    </row>
    <row r="11" spans="2:17" x14ac:dyDescent="0.3">
      <c r="B11" s="15">
        <v>46753</v>
      </c>
      <c r="C11" s="13"/>
      <c r="D11" s="13"/>
      <c r="E11" s="13"/>
      <c r="F11" s="14"/>
      <c r="G11" s="13"/>
      <c r="H11" s="13"/>
      <c r="I11" s="12"/>
      <c r="J11" s="14"/>
      <c r="K11" s="13"/>
      <c r="L11" s="13"/>
      <c r="M11" s="14">
        <v>5</v>
      </c>
      <c r="N11" s="14"/>
      <c r="O11" s="13"/>
      <c r="P11" s="13"/>
      <c r="Q11" s="13"/>
    </row>
    <row r="12" spans="2:17" x14ac:dyDescent="0.3">
      <c r="B12" s="15">
        <v>47119</v>
      </c>
      <c r="C12" s="12"/>
      <c r="D12" s="12"/>
      <c r="E12" s="12"/>
      <c r="G12" s="12"/>
      <c r="H12" s="12"/>
      <c r="I12" s="12"/>
      <c r="K12" s="12"/>
      <c r="L12" s="12"/>
      <c r="M12" s="12"/>
      <c r="O12" s="12"/>
      <c r="P12" s="12"/>
      <c r="Q12" s="12"/>
    </row>
    <row r="13" spans="2:17" x14ac:dyDescent="0.3">
      <c r="B13" s="15">
        <v>47484</v>
      </c>
      <c r="C13" s="12"/>
      <c r="D13" s="12"/>
      <c r="E13" s="12"/>
      <c r="G13" s="12"/>
      <c r="H13" s="12"/>
      <c r="I13" s="12"/>
      <c r="K13" s="12"/>
      <c r="L13" s="12"/>
      <c r="M13" s="12"/>
      <c r="O13" s="12"/>
      <c r="P13" s="12"/>
      <c r="Q13" s="12"/>
    </row>
    <row r="14" spans="2:17" x14ac:dyDescent="0.3">
      <c r="B14" s="15">
        <v>47849</v>
      </c>
      <c r="C14" s="12"/>
      <c r="D14" s="12"/>
      <c r="E14" s="12"/>
      <c r="G14" s="12"/>
      <c r="H14" s="12"/>
      <c r="I14" s="12"/>
      <c r="K14" s="12"/>
      <c r="L14" s="12"/>
      <c r="M14" s="12"/>
      <c r="O14" s="12"/>
      <c r="P14" s="12"/>
      <c r="Q14" s="12"/>
    </row>
    <row r="15" spans="2:17" x14ac:dyDescent="0.3">
      <c r="B15" s="15">
        <v>48214</v>
      </c>
      <c r="C15" s="12"/>
      <c r="D15" s="12"/>
      <c r="E15" s="12"/>
      <c r="G15" s="12"/>
      <c r="H15" s="12"/>
      <c r="I15" s="12"/>
      <c r="K15" s="12"/>
      <c r="L15" s="12"/>
      <c r="M15" s="12"/>
      <c r="O15" s="12"/>
      <c r="P15" s="12"/>
      <c r="Q15" s="12"/>
    </row>
    <row r="16" spans="2:17" x14ac:dyDescent="0.3">
      <c r="B16" s="15">
        <v>48580</v>
      </c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</row>
    <row r="17" spans="2:17" x14ac:dyDescent="0.3">
      <c r="B17" s="15">
        <v>48945</v>
      </c>
      <c r="C17" s="12"/>
      <c r="D17" s="12"/>
      <c r="E17" s="12"/>
      <c r="G17" s="12"/>
      <c r="H17" s="12"/>
      <c r="I17" s="12"/>
      <c r="K17" s="12"/>
      <c r="L17" s="12"/>
      <c r="M17" s="12"/>
      <c r="O17" s="12"/>
      <c r="P17" s="12"/>
      <c r="Q17" s="12"/>
    </row>
    <row r="18" spans="2:17" x14ac:dyDescent="0.3">
      <c r="B18" s="15">
        <v>49310</v>
      </c>
      <c r="C18" s="12"/>
      <c r="D18" s="12"/>
      <c r="E18" s="12"/>
      <c r="G18" s="12"/>
      <c r="H18" s="12"/>
      <c r="I18" s="12"/>
      <c r="K18" s="12"/>
      <c r="L18" s="12"/>
      <c r="M18" s="12"/>
      <c r="O18" s="12"/>
      <c r="P18" s="12"/>
      <c r="Q18" s="12"/>
    </row>
    <row r="19" spans="2:17" x14ac:dyDescent="0.3">
      <c r="B19" s="15">
        <v>49675</v>
      </c>
      <c r="C19" s="12"/>
      <c r="D19" s="12"/>
      <c r="E19" s="12"/>
      <c r="G19" s="12"/>
      <c r="H19" s="12"/>
      <c r="I19" s="12"/>
      <c r="K19" s="12"/>
      <c r="L19" s="12"/>
      <c r="M19" s="12"/>
      <c r="O19" s="12"/>
      <c r="P19" s="12"/>
      <c r="Q19" s="12"/>
    </row>
    <row r="20" spans="2:17" x14ac:dyDescent="0.3">
      <c r="B20" s="15">
        <v>50041</v>
      </c>
      <c r="C20" s="11"/>
      <c r="D20" s="11"/>
      <c r="E20" s="11"/>
      <c r="G20" s="11"/>
      <c r="H20" s="11"/>
      <c r="I20" s="11"/>
      <c r="K20" s="11"/>
      <c r="L20" s="11"/>
      <c r="M20" s="11"/>
      <c r="O20" s="11"/>
      <c r="P20" s="11"/>
      <c r="Q20" s="11"/>
    </row>
  </sheetData>
  <mergeCells count="5">
    <mergeCell ref="B4:E4"/>
    <mergeCell ref="K4:M4"/>
    <mergeCell ref="B2:Q2"/>
    <mergeCell ref="O4:Q4"/>
    <mergeCell ref="G4:I4"/>
  </mergeCells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1529A-623A-4E43-B113-D721849CCFFF}">
  <dimension ref="B2:P11"/>
  <sheetViews>
    <sheetView workbookViewId="0">
      <selection activeCell="G17" sqref="G17"/>
    </sheetView>
  </sheetViews>
  <sheetFormatPr defaultRowHeight="14.4" x14ac:dyDescent="0.3"/>
  <cols>
    <col min="1" max="1" width="2.77734375" style="1" customWidth="1"/>
    <col min="2" max="2" width="15.6640625" style="1" bestFit="1" customWidth="1"/>
    <col min="3" max="3" width="33.77734375" style="1" bestFit="1" customWidth="1"/>
    <col min="4" max="4" width="32.21875" style="1" bestFit="1" customWidth="1"/>
    <col min="5" max="5" width="13.33203125" style="1" bestFit="1" customWidth="1"/>
    <col min="6" max="10" width="20.77734375" style="1" customWidth="1"/>
    <col min="11" max="16384" width="8.88671875" style="1"/>
  </cols>
  <sheetData>
    <row r="2" spans="2:16" ht="23.4" x14ac:dyDescent="0.3">
      <c r="B2" s="10" t="s">
        <v>102</v>
      </c>
      <c r="C2" s="10"/>
      <c r="D2" s="10"/>
      <c r="E2" s="10"/>
      <c r="F2" s="10"/>
      <c r="G2" s="10"/>
      <c r="H2" s="10"/>
      <c r="I2" s="10"/>
      <c r="J2" s="10"/>
    </row>
    <row r="4" spans="2:16" ht="15.6" x14ac:dyDescent="0.3">
      <c r="B4" s="21" t="s">
        <v>101</v>
      </c>
      <c r="C4" s="21" t="s">
        <v>100</v>
      </c>
      <c r="D4" s="21" t="s">
        <v>99</v>
      </c>
      <c r="E4" s="21" t="s">
        <v>98</v>
      </c>
      <c r="F4" s="21" t="s">
        <v>97</v>
      </c>
      <c r="G4" s="21" t="s">
        <v>96</v>
      </c>
      <c r="H4" s="21" t="s">
        <v>95</v>
      </c>
      <c r="I4" s="21" t="s">
        <v>94</v>
      </c>
      <c r="J4" s="21" t="s">
        <v>93</v>
      </c>
      <c r="L4" s="20" t="s">
        <v>92</v>
      </c>
      <c r="M4" s="20"/>
      <c r="N4" s="20"/>
      <c r="O4" s="20"/>
      <c r="P4" s="20"/>
    </row>
    <row r="5" spans="2:16" x14ac:dyDescent="0.3">
      <c r="B5" s="1" t="s">
        <v>91</v>
      </c>
      <c r="C5" s="1" t="s">
        <v>90</v>
      </c>
      <c r="D5" s="1" t="s">
        <v>89</v>
      </c>
      <c r="E5" s="1" t="s">
        <v>88</v>
      </c>
      <c r="F5" s="12"/>
      <c r="G5" s="12"/>
      <c r="H5" s="12"/>
      <c r="I5" s="12"/>
      <c r="J5" s="12"/>
      <c r="L5" s="18" t="str">
        <f>LEFT(B5,FIND(" ",B5)-1)</f>
        <v>Saadullah</v>
      </c>
      <c r="M5" s="1" t="str">
        <f>MID(B5,FIND(" ",B5)+1,LEN(B5)-FIND(" ",B5))</f>
        <v>Bashir</v>
      </c>
      <c r="N5" s="1" t="str">
        <f>LEFT(D5,FIND("@",D5)-1)</f>
        <v>sbashir</v>
      </c>
      <c r="O5" s="1" t="str">
        <f>MID(C5,4,3)</f>
        <v>348</v>
      </c>
      <c r="P5" s="1" t="str">
        <f>RIGHT(E5,4)</f>
        <v>2184</v>
      </c>
    </row>
    <row r="6" spans="2:16" x14ac:dyDescent="0.3">
      <c r="B6" s="1" t="s">
        <v>87</v>
      </c>
      <c r="C6" s="1" t="s">
        <v>86</v>
      </c>
      <c r="D6" s="1" t="s">
        <v>85</v>
      </c>
      <c r="E6" s="1" t="s">
        <v>84</v>
      </c>
      <c r="F6" s="12"/>
      <c r="G6" s="12"/>
      <c r="H6" s="12"/>
      <c r="I6" s="12"/>
      <c r="J6" s="12"/>
      <c r="L6" s="18" t="str">
        <f>LEFT(B6,FIND(" ",B6)-1)</f>
        <v>Amanda</v>
      </c>
      <c r="M6" s="1" t="str">
        <f>MID(B6,FIND(" ",B6)+1,LEN(B6)-FIND(" ",B6))</f>
        <v>Cleland</v>
      </c>
      <c r="N6" s="1" t="str">
        <f>LEFT(D6,FIND("@",D6)-1)</f>
        <v>acleland</v>
      </c>
      <c r="O6" s="1" t="str">
        <f>MID(C6,4,3)</f>
        <v>257</v>
      </c>
      <c r="P6" s="1" t="str">
        <f>RIGHT(E6,4)</f>
        <v>2365</v>
      </c>
    </row>
    <row r="7" spans="2:16" x14ac:dyDescent="0.3">
      <c r="B7" s="1" t="s">
        <v>83</v>
      </c>
      <c r="C7" s="1" t="s">
        <v>82</v>
      </c>
      <c r="D7" s="1" t="s">
        <v>81</v>
      </c>
      <c r="E7" s="1" t="s">
        <v>80</v>
      </c>
      <c r="F7" s="12"/>
      <c r="G7" s="12"/>
      <c r="H7" s="12"/>
      <c r="I7" s="12"/>
      <c r="J7" s="12"/>
      <c r="L7" s="18" t="str">
        <f>LEFT(B7,FIND(" ",B7)-1)</f>
        <v>Michael</v>
      </c>
      <c r="M7" s="1" t="str">
        <f>MID(B7,FIND(" ",B7)+1,LEN(B7)-FIND(" ",B7))</f>
        <v>Connell</v>
      </c>
      <c r="N7" s="1" t="str">
        <f>LEFT(D7,FIND("@",D7)-1)</f>
        <v>michaelc</v>
      </c>
      <c r="O7" s="1" t="str">
        <f>MID(C7,4,3)</f>
        <v>258</v>
      </c>
      <c r="P7" s="1" t="str">
        <f>RIGHT(E7,4)</f>
        <v>2156</v>
      </c>
    </row>
    <row r="8" spans="2:16" x14ac:dyDescent="0.3">
      <c r="B8" s="1" t="s">
        <v>79</v>
      </c>
      <c r="C8" s="1" t="s">
        <v>78</v>
      </c>
      <c r="D8" s="1" t="s">
        <v>77</v>
      </c>
      <c r="E8" s="1" t="s">
        <v>76</v>
      </c>
      <c r="F8" s="12"/>
      <c r="G8" s="12"/>
      <c r="H8" s="12"/>
      <c r="I8" s="12"/>
      <c r="J8" s="12"/>
      <c r="L8" s="18" t="str">
        <f>LEFT(B8,FIND(" ",B8)-1)</f>
        <v>Richard</v>
      </c>
      <c r="M8" s="1" t="str">
        <f>MID(B8,FIND(" ",B8)+1,LEN(B8)-FIND(" ",B8))</f>
        <v>Johnston</v>
      </c>
      <c r="N8" s="1" t="str">
        <f>LEFT(D8,FIND("@",D8)-1)</f>
        <v>richardj</v>
      </c>
      <c r="O8" s="1" t="str">
        <f>MID(C8,4,3)</f>
        <v>247</v>
      </c>
      <c r="P8" s="1" t="str">
        <f>RIGHT(E8,4)</f>
        <v>2182</v>
      </c>
    </row>
    <row r="9" spans="2:16" x14ac:dyDescent="0.3">
      <c r="B9" s="1" t="s">
        <v>75</v>
      </c>
      <c r="C9" s="1" t="s">
        <v>74</v>
      </c>
      <c r="D9" s="1" t="s">
        <v>73</v>
      </c>
      <c r="E9" s="1" t="s">
        <v>72</v>
      </c>
      <c r="F9" s="12"/>
      <c r="G9" s="12"/>
      <c r="H9" s="12"/>
      <c r="I9" s="12"/>
      <c r="J9" s="12"/>
      <c r="L9" s="18" t="str">
        <f>LEFT(B9,FIND(" ",B9)-1)</f>
        <v>Tom</v>
      </c>
      <c r="M9" s="1" t="str">
        <f>MID(B9,FIND(" ",B9)+1,LEN(B9)-FIND(" ",B9))</f>
        <v>Prince</v>
      </c>
      <c r="N9" s="1" t="str">
        <f>LEFT(D9,FIND("@",D9)-1)</f>
        <v>tprince</v>
      </c>
      <c r="O9" s="1" t="str">
        <f>MID(C9,4,3)</f>
        <v>259</v>
      </c>
      <c r="P9" s="1" t="str">
        <f>RIGHT(E9,4)</f>
        <v>2234</v>
      </c>
    </row>
    <row r="10" spans="2:16" x14ac:dyDescent="0.3">
      <c r="B10" s="1" t="s">
        <v>71</v>
      </c>
      <c r="C10" s="1" t="s">
        <v>70</v>
      </c>
      <c r="D10" s="1" t="s">
        <v>69</v>
      </c>
      <c r="E10" s="1" t="s">
        <v>68</v>
      </c>
      <c r="F10" s="12"/>
      <c r="G10" s="12"/>
      <c r="H10" s="12"/>
      <c r="I10" s="12"/>
      <c r="J10" s="12"/>
      <c r="L10" s="18" t="str">
        <f>LEFT(B10,FIND(" ",B10)-1)</f>
        <v>Brian</v>
      </c>
      <c r="M10" s="1" t="str">
        <f>MID(B10,FIND(" ",B10)+1,LEN(B10)-FIND(" ",B10))</f>
        <v>Park</v>
      </c>
      <c r="N10" s="1" t="str">
        <f>LEFT(D10,FIND("@",D10)-1)</f>
        <v>bpark</v>
      </c>
      <c r="O10" s="1" t="str">
        <f>MID(C10,4,3)</f>
        <v>248</v>
      </c>
      <c r="P10" s="1" t="str">
        <f>RIGHT(E10,4)</f>
        <v>2449</v>
      </c>
    </row>
    <row r="11" spans="2:16" x14ac:dyDescent="0.3">
      <c r="B11" s="19" t="s">
        <v>67</v>
      </c>
      <c r="C11" s="19" t="s">
        <v>66</v>
      </c>
      <c r="D11" s="19" t="s">
        <v>65</v>
      </c>
      <c r="E11" s="19"/>
      <c r="F11" s="11"/>
      <c r="G11" s="11"/>
      <c r="H11" s="11"/>
      <c r="I11" s="11"/>
      <c r="J11" s="11"/>
      <c r="L11" s="18" t="str">
        <f>LEFT(B11,FIND(" ",B11)-1)</f>
        <v>Herb</v>
      </c>
      <c r="M11" s="1" t="str">
        <f>MID(B11,FIND(" ",B11)+1,LEN(B11)-FIND(" ",B11))</f>
        <v>Schmidt</v>
      </c>
      <c r="N11" s="1" t="str">
        <f>LEFT(D11,FIND("@",D11)-1)</f>
        <v>heschmidt</v>
      </c>
      <c r="O11" s="1" t="str">
        <f>MID(C11,4,3)</f>
        <v>251</v>
      </c>
      <c r="P11" s="1" t="str">
        <f>RIGHT(E11,4)</f>
        <v/>
      </c>
    </row>
  </sheetData>
  <mergeCells count="2">
    <mergeCell ref="B2:J2"/>
    <mergeCell ref="L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2022Q3Stock</vt:lpstr>
      <vt:lpstr>2022Q4Stock</vt:lpstr>
      <vt:lpstr>2023Q1Stock</vt:lpstr>
      <vt:lpstr>2023Q2Stock</vt:lpstr>
      <vt:lpstr>2023Q3Stock</vt:lpstr>
      <vt:lpstr>Autofill</vt:lpstr>
      <vt:lpstr>Flash Fill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Brian Park</cp:lastModifiedBy>
  <dcterms:created xsi:type="dcterms:W3CDTF">2023-08-21T19:54:17Z</dcterms:created>
  <dcterms:modified xsi:type="dcterms:W3CDTF">2023-08-28T10:34:09Z</dcterms:modified>
</cp:coreProperties>
</file>